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ivize 2\020200 - Úsek obchodního náměstka\Nabidky\2018\024_Frydek_Mistek_Centrum_senioru\02_Priprava\CN\"/>
    </mc:Choice>
  </mc:AlternateContent>
  <xr:revisionPtr revIDLastSave="0" documentId="13_ncr:1_{44F8B87E-9607-465D-9C0B-459F70DC5BD9}" xr6:coauthVersionLast="28" xr6:coauthVersionMax="28" xr10:uidLastSave="{00000000-0000-0000-0000-000000000000}"/>
  <bookViews>
    <workbookView xWindow="0" yWindow="0" windowWidth="28800" windowHeight="11835" activeTab="4" xr2:uid="{00000000-000D-0000-FFFF-FFFF00000000}"/>
  </bookViews>
  <sheets>
    <sheet name="Rekapitulace" sheetId="1" r:id="rId1"/>
    <sheet name="1" sheetId="2" r:id="rId2"/>
    <sheet name="2" sheetId="3" r:id="rId3"/>
    <sheet name="3" sheetId="4" r:id="rId4"/>
    <sheet name="4" sheetId="5" r:id="rId5"/>
  </sheets>
  <externalReferences>
    <externalReference r:id="rId6"/>
    <externalReference r:id="rId7"/>
  </externalReferences>
  <definedNames>
    <definedName name="a" localSheetId="2">'[1]SO 11.1A Výkaz výměr'!#REF!</definedName>
    <definedName name="a">'[1]SO 11.1A Výkaz výměr'!#REF!</definedName>
    <definedName name="AL_obvodový_plášť" localSheetId="2">'[1]SO 11.1A Výkaz výměr'!#REF!</definedName>
    <definedName name="AL_obvodový_plášť">'[1]SO 11.1A Výkaz výměr'!#REF!</definedName>
    <definedName name="asd" localSheetId="2">'[1]SO 11.1A Výkaz výměr'!#REF!</definedName>
    <definedName name="asd">'[1]SO 11.1A Výkaz výměr'!#REF!</definedName>
    <definedName name="eč" localSheetId="2">'[2]SO 51.4 Výkaz výměr'!#REF!</definedName>
    <definedName name="eč">'[2]SO 51.4 Výkaz výměr'!#REF!</definedName>
    <definedName name="Izolace_akustické" localSheetId="2">'[1]SO 11.1A Výkaz výměr'!#REF!</definedName>
    <definedName name="Izolace_akustické">'[1]SO 11.1A Výkaz výměr'!#REF!</definedName>
    <definedName name="Izolace_proti_vodě" localSheetId="2">'[1]SO 11.1A Výkaz výměr'!#REF!</definedName>
    <definedName name="Izolace_proti_vodě">'[1]SO 11.1A Výkaz výměr'!#REF!</definedName>
    <definedName name="Komunikace" localSheetId="2">'[1]SO 11.1A Výkaz výměr'!#REF!</definedName>
    <definedName name="Komunikace">'[1]SO 11.1A Výkaz výměr'!#REF!</definedName>
    <definedName name="Konstrukce_klempířské" localSheetId="2">'[1]SO 11.1A Výkaz výměr'!#REF!</definedName>
    <definedName name="Konstrukce_klempířské">'[1]SO 11.1A Výkaz výměr'!#REF!</definedName>
    <definedName name="Konstrukce_tesařské" localSheetId="2">'[2]SO 51.4 Výkaz výměr'!#REF!</definedName>
    <definedName name="Konstrukce_tesařské">'[2]SO 51.4 Výkaz výměr'!#REF!</definedName>
    <definedName name="Konstrukce_truhlářské" localSheetId="2">'[1]SO 11.1A Výkaz výměr'!#REF!</definedName>
    <definedName name="Konstrukce_truhlářské">'[1]SO 11.1A Výkaz výměr'!#REF!</definedName>
    <definedName name="Kovové_stavební_doplňkové_konstrukce" localSheetId="2">'[1]SO 11.1A Výkaz výměr'!#REF!</definedName>
    <definedName name="Kovové_stavební_doplňkové_konstrukce">'[1]SO 11.1A Výkaz výměr'!#REF!</definedName>
    <definedName name="KSDK" localSheetId="2">'[2]SO 51.4 Výkaz výměr'!#REF!</definedName>
    <definedName name="KSDK">'[2]SO 51.4 Výkaz výměr'!#REF!</definedName>
    <definedName name="Malby__tapety__nátěry__nástřiky" localSheetId="2">'[1]SO 11.1A Výkaz výměr'!#REF!</definedName>
    <definedName name="Malby__tapety__nátěry__nástřiky">'[1]SO 11.1A Výkaz výměr'!#REF!</definedName>
    <definedName name="_xlnm.Print_Titles" localSheetId="1">'1'!$1:$2</definedName>
    <definedName name="_xlnm.Print_Titles" localSheetId="2">'2'!$1:$2</definedName>
    <definedName name="_xlnm.Print_Titles" localSheetId="3">'3'!$1:$2</definedName>
    <definedName name="_xlnm.Print_Titles" localSheetId="4">'4'!$1:$2</definedName>
    <definedName name="Obklady_keramické" localSheetId="2">'[1]SO 11.1A Výkaz výměr'!#REF!</definedName>
    <definedName name="Obklady_keramické">'[1]SO 11.1A Výkaz výměr'!#REF!</definedName>
    <definedName name="Ostatní_výrobky" localSheetId="2">'[2]SO 51.4 Výkaz výměr'!#REF!</definedName>
    <definedName name="Ostatní_výrobky">'[2]SO 51.4 Výkaz výměr'!#REF!</definedName>
    <definedName name="Podhl" localSheetId="2">'[2]SO 51.4 Výkaz výměr'!#REF!</definedName>
    <definedName name="Podhl">'[2]SO 51.4 Výkaz výměr'!#REF!</definedName>
    <definedName name="Podhledy" localSheetId="2">'[1]SO 11.1A Výkaz výměr'!#REF!</definedName>
    <definedName name="Podhledy">'[1]SO 11.1A Výkaz výměr'!#REF!</definedName>
    <definedName name="REKAPITULACE" localSheetId="2">'[1]SO 11.1A Výkaz výměr'!#REF!</definedName>
    <definedName name="REKAPITULACE">'[1]SO 11.1A Výkaz výměr'!#REF!</definedName>
    <definedName name="Sádrokartonové_konstrukce" localSheetId="2">'[1]SO 11.1A Výkaz výměr'!#REF!</definedName>
    <definedName name="Sádrokartonové_konstrukce">'[1]SO 11.1A Výkaz výměr'!#REF!</definedName>
    <definedName name="Vodorovné_konstrukce" localSheetId="2">'[2]SO 51.4 Výkaz výměr'!#REF!</definedName>
    <definedName name="Vodorovné_konstrukce">'[2]SO 51.4 Výkaz výměr'!#REF!</definedName>
    <definedName name="Základy" localSheetId="2">'[2]SO 51.4 Výkaz výměr'!#REF!</definedName>
    <definedName name="Základy">'[2]SO 51.4 Výkaz výměr'!#REF!</definedName>
    <definedName name="Zemní_práce" localSheetId="2">'[2]SO 51.4 Výkaz výměr'!#REF!</definedName>
    <definedName name="Zemní_práce">'[2]SO 51.4 Výkaz výměr'!#REF!</definedName>
  </definedNames>
  <calcPr calcId="171027"/>
</workbook>
</file>

<file path=xl/calcChain.xml><?xml version="1.0" encoding="utf-8"?>
<calcChain xmlns="http://schemas.openxmlformats.org/spreadsheetml/2006/main">
  <c r="G11" i="4" l="1"/>
  <c r="G8" i="3"/>
  <c r="G8" i="4"/>
  <c r="G8" i="5"/>
  <c r="G7" i="5"/>
  <c r="G6" i="5"/>
  <c r="G3" i="5"/>
  <c r="D22" i="1"/>
  <c r="G5" i="5"/>
  <c r="G4" i="5"/>
  <c r="G13" i="4"/>
  <c r="G10" i="4"/>
  <c r="G7" i="4"/>
  <c r="G11" i="3"/>
  <c r="G21" i="2"/>
  <c r="G9" i="3"/>
  <c r="G18" i="2"/>
  <c r="G17" i="2"/>
  <c r="G16" i="2"/>
  <c r="G15" i="2"/>
  <c r="G7" i="2"/>
  <c r="G8" i="2"/>
  <c r="G13" i="2"/>
  <c r="G14" i="2"/>
  <c r="G12" i="2"/>
  <c r="G11" i="2"/>
  <c r="G10" i="2"/>
  <c r="G9" i="2"/>
  <c r="G4" i="2"/>
  <c r="G5" i="2"/>
  <c r="G6" i="2"/>
  <c r="G10" i="3"/>
  <c r="G12" i="4"/>
  <c r="G7" i="3"/>
  <c r="G9" i="4"/>
  <c r="G6" i="4"/>
  <c r="G6" i="3"/>
  <c r="G3" i="3" s="1"/>
  <c r="D19" i="1" s="1"/>
  <c r="D29" i="1" s="1"/>
  <c r="G20" i="2"/>
  <c r="C22" i="1"/>
  <c r="G5" i="4"/>
  <c r="G3" i="4"/>
  <c r="D20" i="1"/>
  <c r="G5" i="3"/>
  <c r="C20" i="1"/>
  <c r="C19" i="1"/>
  <c r="B20" i="1"/>
  <c r="B19" i="1"/>
  <c r="C18" i="1"/>
  <c r="B18" i="1"/>
  <c r="G19" i="2"/>
  <c r="G3" i="2"/>
  <c r="D18" i="1"/>
</calcChain>
</file>

<file path=xl/sharedStrings.xml><?xml version="1.0" encoding="utf-8"?>
<sst xmlns="http://schemas.openxmlformats.org/spreadsheetml/2006/main" count="224" uniqueCount="121">
  <si>
    <t>REKAPITULACE VÝKAZU VÝMĚR</t>
  </si>
  <si>
    <t>Stavba:</t>
  </si>
  <si>
    <t>CENTRUM AKTIVNÍCH SENIORŮ</t>
  </si>
  <si>
    <t>Objekt:</t>
  </si>
  <si>
    <t>SO 10 Přípojka NN</t>
  </si>
  <si>
    <t>Část:</t>
  </si>
  <si>
    <t>D10 Přípojka NN</t>
  </si>
  <si>
    <t>Číslo zakázky:</t>
  </si>
  <si>
    <t>16-122-5</t>
  </si>
  <si>
    <t>Zhotovitel:</t>
  </si>
  <si>
    <t xml:space="preserve">ELEKTRO-PROJEKCE s.r.o. </t>
  </si>
  <si>
    <t xml:space="preserve">Fráni Šrámka 5, 709 00 Ostrava – Mariánské Hory, IČ 277 886 95 </t>
  </si>
  <si>
    <t>Datum:</t>
  </si>
  <si>
    <t>11/2017</t>
  </si>
  <si>
    <t>Kód</t>
  </si>
  <si>
    <t>Popis</t>
  </si>
  <si>
    <t>Cena celkem</t>
  </si>
  <si>
    <t>E</t>
  </si>
  <si>
    <t>Celkem bez DPH</t>
  </si>
  <si>
    <t>Číslo položky</t>
  </si>
  <si>
    <t>Číselné zatřídění</t>
  </si>
  <si>
    <t>Popis položky</t>
  </si>
  <si>
    <t>Měrná jednotka</t>
  </si>
  <si>
    <t>Jednotková cena v Kč</t>
  </si>
  <si>
    <t>Počet
celkem</t>
  </si>
  <si>
    <t>Celková              cena v Kč</t>
  </si>
  <si>
    <t>A</t>
  </si>
  <si>
    <t>Zemní práce a stavební práce</t>
  </si>
  <si>
    <t>Cena celkem za oddíl</t>
  </si>
  <si>
    <t>A.001</t>
  </si>
  <si>
    <r>
      <t xml:space="preserve">Vytyčení rozsahu SO
</t>
    </r>
    <r>
      <rPr>
        <i/>
        <sz val="12"/>
        <rFont val="Times New Roman CE"/>
        <family val="1"/>
        <charset val="238"/>
      </rPr>
      <t xml:space="preserve">viz situace: D-10-02_Situace </t>
    </r>
  </si>
  <si>
    <t>km</t>
  </si>
  <si>
    <t>A.002</t>
  </si>
  <si>
    <r>
      <t xml:space="preserve">Výkop rýhy v zemině tř.3,
</t>
    </r>
    <r>
      <rPr>
        <i/>
        <sz val="12"/>
        <rFont val="Times New Roman CE"/>
        <family val="1"/>
        <charset val="238"/>
      </rPr>
      <t>viz v.č.D-10-02_Situace,včetně posouzení a příplatku za lepivost. 60% zemina 3; 
- nová trasa kabelu přípojky NN</t>
    </r>
  </si>
  <si>
    <t>m3</t>
  </si>
  <si>
    <t>A.003</t>
  </si>
  <si>
    <r>
      <t xml:space="preserve">Výkop rýhy v zemině tř.4,
</t>
    </r>
    <r>
      <rPr>
        <i/>
        <sz val="12"/>
        <rFont val="Times New Roman CE"/>
        <family val="1"/>
        <charset val="238"/>
      </rPr>
      <t>viz v.č. D-06_02_Situace úpravy AO,včetně posouzení a příplatku za lepivost. 40% zemina 4; 
- nová trasa kabelu přípojky NN</t>
    </r>
  </si>
  <si>
    <t>A.004</t>
  </si>
  <si>
    <r>
      <t xml:space="preserve">Lože kabelů z písku nebo štěrkopísku tl 10 cm nad kabel, kryté plastovou folií, š lože do 50 cm
</t>
    </r>
    <r>
      <rPr>
        <i/>
        <sz val="12"/>
        <rFont val="Times New Roman CE"/>
        <family val="1"/>
        <charset val="238"/>
      </rPr>
      <t>"viz pol. Č. A.002 až A. 003, viz situace, včetně výstražné folie"
viz. vzorové řezy kabelovou trasou v.č. D-10-02_Situace</t>
    </r>
  </si>
  <si>
    <t>A.005</t>
  </si>
  <si>
    <r>
      <t xml:space="preserve">Nakládání výkopku z hornin tř. 1 až 4 do 100 m3
</t>
    </r>
    <r>
      <rPr>
        <i/>
        <sz val="12"/>
        <rFont val="Times New Roman CE"/>
        <family val="1"/>
        <charset val="238"/>
      </rPr>
      <t>"Nakládání, skládání a překládání neulehlého výkopku nebo sypaniny nakládání, množství do 100 m3, z hornin tř. 1 až 4
výkopek nevyužitý pro opětovný zásyp</t>
    </r>
  </si>
  <si>
    <t>A.006</t>
  </si>
  <si>
    <r>
      <t xml:space="preserve">Zásyp rýh ručně šířky do 40cm, z horniny třídy 3
</t>
    </r>
    <r>
      <rPr>
        <i/>
        <sz val="12"/>
        <rFont val="Times New Roman CE"/>
        <family val="1"/>
        <charset val="238"/>
      </rPr>
      <t>Zásyp kabelových rýh ručně včetně zhutnění a uložení výkopku do vrstev a urovnání povrchu v hornině třídy 3</t>
    </r>
  </si>
  <si>
    <t>A.007</t>
  </si>
  <si>
    <r>
      <t xml:space="preserve">Zásyp rýh ručně šířky do 40 cm, z horniny třídy 4
</t>
    </r>
    <r>
      <rPr>
        <i/>
        <sz val="12"/>
        <rFont val="Times New Roman CE"/>
        <family val="1"/>
        <charset val="238"/>
      </rPr>
      <t>Zásyp kabelových rýh ručně včetně zhutnění a uložení výkopku do vrstev a urovnání povrchu , v hornině třídy 4</t>
    </r>
  </si>
  <si>
    <t>A.008</t>
  </si>
  <si>
    <r>
      <t xml:space="preserve">Odvoz suti na skládku a vybouraných hmot nebo meziskládku do 1 km se složením
</t>
    </r>
    <r>
      <rPr>
        <i/>
        <sz val="12"/>
        <rFont val="Times New Roman CE"/>
        <family val="1"/>
        <charset val="238"/>
      </rPr>
      <t>Odvoz suti a vybouraných hmot na skládku nebo meziskládku se složením, na vzdálenost do 1 km (A15 až A19)</t>
    </r>
  </si>
  <si>
    <t>t</t>
  </si>
  <si>
    <t>A.009</t>
  </si>
  <si>
    <t>Příplatek k odvozu suti a vybouraných hmot na skládku ZKD 1 km přes 1 km
Odvoz suti, sypaniny, zeminy a vybouraných hmot na skládku nebo meziskládku se složením, na vzdálenost Příplatek k ceně za každý další i započatý 1 km přes 1 km (A15 do 10km, A16 až 19 do 20km)</t>
  </si>
  <si>
    <t>A.010</t>
  </si>
  <si>
    <t xml:space="preserve">Uložení sypaniny na skládky, manipulace
</t>
  </si>
  <si>
    <t>A.011</t>
  </si>
  <si>
    <t xml:space="preserve">Uložení sypaniny poplatek za uložení sypaniny na skládce ( skládkovné )
</t>
  </si>
  <si>
    <t>A.012</t>
  </si>
  <si>
    <r>
      <t xml:space="preserve">Poplatek za uložení stavebního betonového odpadu na skládce (skládkovné)
</t>
    </r>
    <r>
      <rPr>
        <i/>
        <sz val="12"/>
        <rFont val="Times New Roman CE"/>
        <family val="1"/>
        <charset val="238"/>
      </rPr>
      <t>betony z dem. + náhodné objekty v trase</t>
    </r>
  </si>
  <si>
    <t>A.013</t>
  </si>
  <si>
    <r>
      <t xml:space="preserve">Poplatek za uložení stavebního železobetonového odpadu na skládce (skládkovné)
</t>
    </r>
    <r>
      <rPr>
        <i/>
        <sz val="12"/>
        <rFont val="Times New Roman CE"/>
        <family val="1"/>
        <charset val="238"/>
      </rPr>
      <t>betony z dem. + náhodné objekty v trase</t>
    </r>
  </si>
  <si>
    <t>A.014</t>
  </si>
  <si>
    <r>
      <t xml:space="preserve">Poplatek za uložení stavebního směsného odpadu na skládce (skládkovné)
</t>
    </r>
    <r>
      <rPr>
        <i/>
        <sz val="12"/>
        <rFont val="Times New Roman CE"/>
        <family val="1"/>
        <charset val="238"/>
      </rPr>
      <t>dem. + odpad vzniklý při výstavbě</t>
    </r>
  </si>
  <si>
    <t>A.015</t>
  </si>
  <si>
    <t>Poplatek za uložení stavebního odpadu z plastických hmot na skládce (skládkovné)
odpad vzniklý při výstavbě</t>
  </si>
  <si>
    <t>A.016</t>
  </si>
  <si>
    <r>
      <t xml:space="preserve">Hutnění záhohu po vrstvách do 20cm
</t>
    </r>
    <r>
      <rPr>
        <i/>
        <sz val="12"/>
        <rFont val="Times New Roman CE"/>
        <family val="1"/>
        <charset val="238"/>
      </rPr>
      <t>"viz p.č. A.006 a A.007</t>
    </r>
  </si>
  <si>
    <t>A.017</t>
  </si>
  <si>
    <r>
      <t xml:space="preserve">Konečná úprava terénu ve volném terénu
</t>
    </r>
    <r>
      <rPr>
        <i/>
        <sz val="12"/>
        <rFont val="Times New Roman CE"/>
        <family val="1"/>
        <charset val="238"/>
      </rPr>
      <t>urovnání, osetí, případně vrácení drnů</t>
    </r>
  </si>
  <si>
    <t>m2</t>
  </si>
  <si>
    <t>A.018</t>
  </si>
  <si>
    <r>
      <t xml:space="preserve">Bourání - prostup stavební konstrukcí 
</t>
    </r>
    <r>
      <rPr>
        <i/>
        <sz val="12"/>
        <rFont val="Times New Roman CE"/>
        <family val="1"/>
        <charset val="238"/>
      </rPr>
      <t xml:space="preserve">prostup stavení konstrukcí,Sekání drážek do obvodových zdí, včetně opravy povrchu, zapravení  jádrové vrtání do průměru 150mm, včetně utěsnění prostupů proti vodě a nečistotám, utěsnění chrániček.
- provedení zemního postubu betonovým základem opěrné zdi/plotu
</t>
    </r>
  </si>
  <si>
    <t>kus</t>
  </si>
  <si>
    <t>Poznámka</t>
  </si>
  <si>
    <t>Pokládka kabelového vedení přípojky NN bude provedena v koordinaci s profesí zajišťující finální úpravu povrchů. Zejména bude přípojka NN provedena v předstihu před finálním dokončením povrchu chodníků a okapových chodníčků.</t>
  </si>
  <si>
    <r>
      <rPr>
        <i/>
        <sz val="12"/>
        <rFont val="Times New Roman"/>
        <family val="1"/>
        <charset val="238"/>
      </rPr>
      <t>Je vyžadována koordinace s ostatními stavebními profesemi, stejně jako koordinace s projektem skříně / pilíře HDS. 
Vnitřní chráničkové trasy pro potřeby přípojky NN budou zajištěny profesí stavby. Předpokládá se příprava chrániček v základových konstrukcí budovy. Začátek chráníčkové trasu bude proveden v místech viz situace. Chráničky budou ukončeny v zaústěním do rozvaděčů RHA, RPO – viz. D-03.5 Elektroinstalace silnoproud. Chráničky dodá stavební profese D-10-Přípojka NN
Předpokládá se příprava chráničkové trasy v počtu: 
- 1x chránička d100 pro kabel NN – CYKY-J 4x35mm2
- 1x chránička d100 / HDPE 40/33 SI - pro kabel NN – CYKY 2x2,5mm2
- 1x chránička d100 / HDPE 40/33 - rezervní chránička</t>
    </r>
    <r>
      <rPr>
        <sz val="12"/>
        <rFont val="Times New Roman"/>
        <family val="1"/>
        <charset val="238"/>
      </rPr>
      <t xml:space="preserve">
</t>
    </r>
  </si>
  <si>
    <t>B</t>
  </si>
  <si>
    <t>Silnoproud - montáž / demontáž</t>
  </si>
  <si>
    <t>B.001</t>
  </si>
  <si>
    <r>
      <t xml:space="preserve">Uložení zemnícího páseku FeZn  30x4mm
</t>
    </r>
    <r>
      <rPr>
        <i/>
        <sz val="12"/>
        <rFont val="Times New Roman CE"/>
        <family val="1"/>
        <charset val="238"/>
      </rPr>
      <t>Uložení do výkopů, viz situace a vzorové řezy :  D-10-02_Situace úpravy NN</t>
    </r>
  </si>
  <si>
    <t>m</t>
  </si>
  <si>
    <t>B.002</t>
  </si>
  <si>
    <t>Svorka uzemnění  SS nerez spojovací pro pásek FeZn 30x4 mm, včetně ochranného nátěru spojů
- případné spoje FeZn 30x4 v trase (1x)
- propojení s uzemňovací soustavou nové budovy (2x)</t>
  </si>
  <si>
    <t>ks</t>
  </si>
  <si>
    <t>B.003</t>
  </si>
  <si>
    <r>
      <t xml:space="preserve">Montáž trubek ochranných plastových ohebných D do 75 mm uložených volně ve výkopu
</t>
    </r>
    <r>
      <rPr>
        <i/>
        <sz val="12"/>
        <rFont val="Times New Roman CE"/>
        <family val="1"/>
        <charset val="238"/>
      </rPr>
      <t xml:space="preserve">viz situace a vzorové řezy : D-10-02_Situace, 
- chránička ohebna korugovaná d75 - pro kabel CYKY-J 4x35
- chránička HDPE 40/33 SI - pro kabel TOTAL STOP - CYKY 2x2,5
- chránička HDPE 40/33 SI - rezerva </t>
    </r>
  </si>
  <si>
    <t>B.004</t>
  </si>
  <si>
    <r>
      <t xml:space="preserve">Montáž trubek ochranných plastových ohebných D do 110 mm uložených v základových konstrukcích budovy
</t>
    </r>
    <r>
      <rPr>
        <i/>
        <sz val="12"/>
        <rFont val="Times New Roman CE"/>
        <family val="1"/>
        <charset val="238"/>
      </rPr>
      <t xml:space="preserve">viz situace a vzorové řezy : D-10-02_Situace, 
</t>
    </r>
  </si>
  <si>
    <t>B.005</t>
  </si>
  <si>
    <r>
      <t xml:space="preserve">Montáž měděných kabelů CYKY, AYKY do pruřezu 4x35mm2
</t>
    </r>
    <r>
      <rPr>
        <i/>
        <sz val="12"/>
        <rFont val="Times New Roman"/>
        <family val="1"/>
        <charset val="238"/>
      </rPr>
      <t xml:space="preserve">viz situace a vzorové řezy : D-10-02_Situace, zatažení do chrániček do chrániček, vč. ukončení v rozvaděčích , rozpojovacích skříních
- kabel přípojky NN - CYKY-J 4x35mm2
- kabel TOTAL STOP - CYKY 2x2,5mm2
* montáž kabelu ve venkovní trase, zatažení kabelů do chrániček v základových konstrukcích domu, které připraví stavební profese
</t>
    </r>
  </si>
  <si>
    <t>B.006</t>
  </si>
  <si>
    <r>
      <t xml:space="preserve">Utěsnění chrániček, zemních prostupů.
</t>
    </r>
    <r>
      <rPr>
        <i/>
        <sz val="12"/>
        <rFont val="Times New Roman CE"/>
        <family val="1"/>
        <charset val="238"/>
      </rPr>
      <t xml:space="preserve">Utěsnění chrániček a prostupů proti vnikání nečistot a vody, vodotěsnou těsnící hmotou, </t>
    </r>
  </si>
  <si>
    <t>kmpl</t>
  </si>
  <si>
    <t>B.007</t>
  </si>
  <si>
    <r>
      <t xml:space="preserve">Motnáž sestavy pilířů pro Elektroměrový rozvaděč a rozvaděč vypínání TOTAL STOP
</t>
    </r>
    <r>
      <rPr>
        <i/>
        <sz val="12"/>
        <rFont val="Times New Roman"/>
        <family val="1"/>
        <charset val="238"/>
      </rPr>
      <t>- montáž, osazení a zapojní rozvaděčů v pilíři, včetně koordinace rozměrů jednotlivých skříní
- bude osazen 1x elektroměrový pilíř, včetně vyzbrojení, zapojení 
- bude osazen 1x rozvaděč v pilíři - pro vypínání TOTAL STOP
- montáž včetně veškerého příslušenství, provedení základu pilířů, osazení
- viz. D-10-03_Schémata rozvaděčů</t>
    </r>
  </si>
  <si>
    <t>C</t>
  </si>
  <si>
    <t>Silnoproud - specifikace</t>
  </si>
  <si>
    <t>C.005</t>
  </si>
  <si>
    <r>
      <t xml:space="preserve">Zemnící pásek FeZn 30x4mm
</t>
    </r>
    <r>
      <rPr>
        <i/>
        <sz val="12"/>
        <rFont val="Times New Roman CE"/>
        <family val="1"/>
        <charset val="238"/>
      </rPr>
      <t>Uložení do výkopů, viz situace a vzorové řezy :  D-10-02_Situace</t>
    </r>
  </si>
  <si>
    <t>C.006</t>
  </si>
  <si>
    <t>Svorka uzemnění  SS nerez spojovací pro pásek FeZn 30x4</t>
  </si>
  <si>
    <t>C.007</t>
  </si>
  <si>
    <r>
      <t xml:space="preserve">Kabel NN - CYKY-J 4x35mm2
</t>
    </r>
    <r>
      <rPr>
        <i/>
        <sz val="12"/>
        <rFont val="Times New Roman CE"/>
        <family val="1"/>
        <charset val="238"/>
      </rPr>
      <t>včetně 5% rezervy na prořez, kompletní výměra kabelového vedení z pilíře do RHA, ukončení, zapojení, označení štítkem</t>
    </r>
  </si>
  <si>
    <r>
      <t xml:space="preserve">Kabel NN - CYKY 2x2,5mm2
</t>
    </r>
    <r>
      <rPr>
        <i/>
        <sz val="12"/>
        <rFont val="Times New Roman CE"/>
        <family val="1"/>
        <charset val="238"/>
      </rPr>
      <t>včetně 5% rezervy na prořez, kompletní výměra kabelového vedení z pilíře do RHA, ukončení, zapojení, označení štítkem</t>
    </r>
  </si>
  <si>
    <t>C.010</t>
  </si>
  <si>
    <r>
      <t xml:space="preserve">Trubka (chránička) elektroinstalační ohebná d 75
</t>
    </r>
    <r>
      <rPr>
        <i/>
        <sz val="12"/>
        <rFont val="Times New Roman CE"/>
        <family val="1"/>
        <charset val="238"/>
      </rPr>
      <t xml:space="preserve">Uložení do výkopů, viz situace : D-10-02_Situace ( vozorový řez)
- chráničková trasa ve volném terénu 
</t>
    </r>
  </si>
  <si>
    <r>
      <t xml:space="preserve">Trubka (chránička) elektroinstalační HDPE 40/33 se silikonovou vnitřní lubrikační vrstvou
</t>
    </r>
    <r>
      <rPr>
        <i/>
        <sz val="12"/>
        <rFont val="Times New Roman CE"/>
        <family val="1"/>
        <charset val="238"/>
      </rPr>
      <t xml:space="preserve">Uložení do výkopů, viz situace : D-10-02_Situace ( vozorový řez)
- chráničková trasa ve volném terénu 
- chráničky v základových konstrukcích
</t>
    </r>
  </si>
  <si>
    <r>
      <t xml:space="preserve">Trubka (chránička) elektroinstalační ohebná d 110
</t>
    </r>
    <r>
      <rPr>
        <i/>
        <sz val="12"/>
        <rFont val="Times New Roman CE"/>
        <family val="1"/>
        <charset val="238"/>
      </rPr>
      <t>Uložení do základů, viz situace : D-10-02_Situace ( vozorový řez)</t>
    </r>
  </si>
  <si>
    <t>C.016</t>
  </si>
  <si>
    <t xml:space="preserve">Ucpávky pro utěsnění chrániček a zemních prostupů
- těsnící hmota do chráníček vodotěsná, těsnící hmota pro požární utěsnění chrániček a prostupů </t>
  </si>
  <si>
    <t>Sestavy pilířů pro Elektroměrový rozvaděč a rozvaděč vypínání TOTAL STOP
- montáž, osazení a zapojní rozvaděčů v pilíři, včetně koordinace rozměrů jednotlivých skříní
- bude osazen 1x elektroměrový pilíř, včetně vyzbrojení, zapojení 
- bude osazen 1x rozvaděč v pilíři - pro vypínání TOTAL STOP
-  včetně veškerého příslušenství, provedení základu pilířů (beton dle pož. výrobce) a spojovacího    
materíalu 
- vnitřní výzbroj viz. D-10-03_Schémata rozvaděčů
- elektroměrový pilíř proveden včetně vnitřního vystrojení ve fakturačním stadardu ČEZ, s hlavním jističem 80A</t>
  </si>
  <si>
    <t>D</t>
  </si>
  <si>
    <t>Ostatní</t>
  </si>
  <si>
    <t>D.001</t>
  </si>
  <si>
    <r>
      <t xml:space="preserve">Montážní mechanismy
</t>
    </r>
    <r>
      <rPr>
        <i/>
        <sz val="12"/>
        <rFont val="Times New Roman CE"/>
        <family val="1"/>
        <charset val="238"/>
      </rPr>
      <t>obecné požadavky na pomocnou mechanizaci</t>
    </r>
  </si>
  <si>
    <t>hod</t>
  </si>
  <si>
    <t>D.002</t>
  </si>
  <si>
    <r>
      <t xml:space="preserve">Dokumentace skutečného provedení stavby
</t>
    </r>
    <r>
      <rPr>
        <i/>
        <sz val="12"/>
        <rFont val="Times New Roman CE"/>
        <family val="1"/>
        <charset val="238"/>
      </rPr>
      <t>Průzkumné, geodetické a projektové práce projektové práce dokumentace stavby (výkresová a textová) skutečného provedení stavby</t>
    </r>
  </si>
  <si>
    <t>D.004</t>
  </si>
  <si>
    <r>
      <t xml:space="preserve">Celková prohlídka elektrického rozvodu a zařízení do 0,5 milionu Kč  
</t>
    </r>
    <r>
      <rPr>
        <i/>
        <sz val="12"/>
        <rFont val="Times New Roman CE"/>
        <family val="1"/>
        <charset val="238"/>
      </rPr>
      <t>výchozí revize dle podmínek TZ</t>
    </r>
  </si>
  <si>
    <t>D.007</t>
  </si>
  <si>
    <r>
      <t xml:space="preserve">Hodinová zúčtovací sazba technik odborný
</t>
    </r>
    <r>
      <rPr>
        <i/>
        <sz val="12"/>
        <rFont val="Times New Roman CE"/>
        <family val="1"/>
        <charset val="238"/>
      </rPr>
      <t>posouzení výkopku z hlediska vhodnosti pro opětovný zásyp, posouzení únosnosti zeminy z hlediska přípravy zakládání sloupů, koordinace výkopových prací v technicky náročnějších úsecích</t>
    </r>
  </si>
  <si>
    <t>D.008</t>
  </si>
  <si>
    <r>
      <t xml:space="preserve">Hodinová zúčtovací sazba technik odborný
</t>
    </r>
    <r>
      <rPr>
        <i/>
        <sz val="12"/>
        <rFont val="Times New Roman CE"/>
        <family val="1"/>
        <charset val="238"/>
      </rPr>
      <t>placená součinnost správce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</si>
</sst>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#,##0\ &quot;Kč&quot;;\-#,##0\ &quot;Kč&quot;"/>
    <numFmt numFmtId="164" formatCode="#,##0.\-"/>
    <numFmt numFmtId="165" formatCode="#,##0.0"/>
    <numFmt numFmtId="166" formatCode="_ * #,##0_ ;_ * \-#,##0_ ;_ * &quot;-&quot;_ ;_ @_ "/>
    <numFmt numFmtId="167" formatCode="_ * #,##0.00_ ;_ * \-#,##0.00_ ;_ * &quot;-&quot;??_ ;_ @_ "/>
    <numFmt numFmtId="168" formatCode="_ &quot;Fr.&quot;\ * #,##0_ ;_ &quot;Fr.&quot;\ * \-#,##0_ ;_ &quot;Fr.&quot;\ * &quot;-&quot;_ ;_ @_ "/>
    <numFmt numFmtId="169" formatCode="_ &quot;Fr.&quot;\ * #,##0.00_ ;_ &quot;Fr.&quot;\ * \-#,##0.00_ ;_ &quot;Fr.&quot;\ * &quot;-&quot;??_ ;_ @_ "/>
  </numFmts>
  <fonts count="26" x14ac:knownFonts="1">
    <font>
      <sz val="12"/>
      <name val="Times New Roman CE"/>
      <family val="2"/>
      <charset val="238"/>
    </font>
    <font>
      <sz val="10"/>
      <name val="Times New Roman CE"/>
      <charset val="238"/>
    </font>
    <font>
      <sz val="12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name val="Arial CE"/>
      <charset val="238"/>
    </font>
    <font>
      <b/>
      <sz val="14"/>
      <name val="Arial CE"/>
      <charset val="238"/>
    </font>
    <font>
      <sz val="7"/>
      <name val="Arial CE"/>
      <charset val="238"/>
    </font>
    <font>
      <b/>
      <sz val="10"/>
      <name val="Arial CE"/>
      <charset val="238"/>
    </font>
    <font>
      <b/>
      <sz val="10"/>
      <color rgb="FFFF0000"/>
      <name val="Arial CE"/>
      <charset val="238"/>
    </font>
    <font>
      <sz val="10"/>
      <color rgb="FFFF0000"/>
      <name val="Arial CE"/>
      <charset val="238"/>
    </font>
    <font>
      <b/>
      <sz val="10"/>
      <name val="Arial"/>
      <charset val="238"/>
    </font>
    <font>
      <b/>
      <sz val="8"/>
      <name val="Arial"/>
      <charset val="238"/>
    </font>
    <font>
      <b/>
      <u/>
      <sz val="12"/>
      <name val="Arial"/>
      <charset val="238"/>
    </font>
    <font>
      <b/>
      <sz val="12"/>
      <name val="Arial"/>
      <charset val="238"/>
    </font>
    <font>
      <b/>
      <sz val="12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name val="Times New Roman"/>
      <family val="1"/>
      <charset val="238"/>
    </font>
    <font>
      <sz val="10"/>
      <name val="Arial"/>
      <charset val="238"/>
    </font>
    <font>
      <sz val="11"/>
      <color indexed="8"/>
      <name val="Calibri"/>
      <charset val="238"/>
    </font>
    <font>
      <b/>
      <sz val="12"/>
      <name val="Arial CE"/>
      <charset val="238"/>
    </font>
    <font>
      <b/>
      <sz val="24"/>
      <name val="Tahoma"/>
      <charset val="238"/>
    </font>
    <font>
      <sz val="11"/>
      <color theme="1"/>
      <name val="Calibri"/>
      <charset val="238"/>
      <scheme val="minor"/>
    </font>
    <font>
      <sz val="14"/>
      <name val="Tahoma"/>
      <charset val="238"/>
    </font>
    <font>
      <b/>
      <sz val="10"/>
      <name val="Arial"/>
    </font>
    <font>
      <sz val="12"/>
      <name val="Times New Roman CE"/>
      <family val="2"/>
      <charset val="238"/>
    </font>
    <font>
      <i/>
      <sz val="12"/>
      <name val="Times New Roman CE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auto="1"/>
      </left>
      <right style="hair">
        <color theme="0" tint="-0.1498458815271462"/>
      </right>
      <top style="thick">
        <color auto="1"/>
      </top>
      <bottom style="thick">
        <color auto="1"/>
      </bottom>
      <diagonal/>
    </border>
    <border>
      <left style="hair">
        <color theme="0" tint="-0.1498458815271462"/>
      </left>
      <right style="hair">
        <color theme="0" tint="-0.1498458815271462"/>
      </right>
      <top style="thick">
        <color auto="1"/>
      </top>
      <bottom style="thick">
        <color auto="1"/>
      </bottom>
      <diagonal/>
    </border>
    <border>
      <left style="hair">
        <color theme="0" tint="-0.1498458815271462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hair">
        <color theme="0" tint="-0.1498458815271462"/>
      </right>
      <top style="medium">
        <color auto="1"/>
      </top>
      <bottom style="medium">
        <color auto="1"/>
      </bottom>
      <diagonal/>
    </border>
    <border>
      <left style="hair">
        <color theme="0" tint="-0.1498458815271462"/>
      </left>
      <right style="hair">
        <color theme="0" tint="-0.1498458815271462"/>
      </right>
      <top style="medium">
        <color auto="1"/>
      </top>
      <bottom style="medium">
        <color auto="1"/>
      </bottom>
      <diagonal/>
    </border>
    <border>
      <left style="hair">
        <color theme="0" tint="-0.1498458815271462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 style="hair">
        <color theme="0" tint="-0.1498458815271462"/>
      </right>
      <top style="medium">
        <color auto="1"/>
      </top>
      <bottom style="thick">
        <color indexed="64"/>
      </bottom>
      <diagonal/>
    </border>
    <border>
      <left style="hair">
        <color theme="0" tint="-0.1498458815271462"/>
      </left>
      <right style="hair">
        <color theme="0" tint="-0.1498458815271462"/>
      </right>
      <top style="medium">
        <color indexed="64"/>
      </top>
      <bottom style="thick">
        <color auto="1"/>
      </bottom>
      <diagonal/>
    </border>
    <border>
      <left style="hair">
        <color theme="0" tint="-0.1498458815271462"/>
      </left>
      <right/>
      <top style="medium">
        <color auto="1"/>
      </top>
      <bottom style="thick">
        <color indexed="64"/>
      </bottom>
      <diagonal/>
    </border>
    <border>
      <left style="hair">
        <color theme="0" tint="-0.1498458815271462"/>
      </left>
      <right style="thick">
        <color indexed="64"/>
      </right>
      <top style="medium">
        <color auto="1"/>
      </top>
      <bottom style="thick">
        <color indexed="64"/>
      </bottom>
      <diagonal/>
    </border>
    <border>
      <left style="thick">
        <color auto="1"/>
      </left>
      <right style="hair">
        <color theme="0" tint="-0.1498458815271462"/>
      </right>
      <top/>
      <bottom style="hair">
        <color theme="0" tint="-0.1498458815271462"/>
      </bottom>
      <diagonal/>
    </border>
    <border>
      <left style="hair">
        <color theme="0" tint="-0.1498458815271462"/>
      </left>
      <right style="hair">
        <color theme="0" tint="-0.1498458815271462"/>
      </right>
      <top/>
      <bottom style="hair">
        <color theme="0" tint="-0.1498458815271462"/>
      </bottom>
      <diagonal/>
    </border>
    <border>
      <left style="hair">
        <color theme="0" tint="-0.1498458815271462"/>
      </left>
      <right style="thick">
        <color auto="1"/>
      </right>
      <top/>
      <bottom style="hair">
        <color theme="0" tint="-0.1498458815271462"/>
      </bottom>
      <diagonal/>
    </border>
    <border>
      <left style="hair">
        <color theme="0" tint="-0.1498458815271462"/>
      </left>
      <right style="hair">
        <color theme="0" tint="-0.1498458815271462"/>
      </right>
      <top style="hair">
        <color theme="0" tint="-0.1498458815271462"/>
      </top>
      <bottom style="hair">
        <color theme="0" tint="-0.1498458815271462"/>
      </bottom>
      <diagonal/>
    </border>
    <border>
      <left style="hair">
        <color theme="0" tint="-0.1498458815271462"/>
      </left>
      <right style="thick">
        <color auto="1"/>
      </right>
      <top style="hair">
        <color theme="0" tint="-0.1498458815271462"/>
      </top>
      <bottom style="hair">
        <color theme="0" tint="-0.1498458815271462"/>
      </bottom>
      <diagonal/>
    </border>
    <border>
      <left style="hair">
        <color theme="0" tint="-0.1498458815271462"/>
      </left>
      <right style="hair">
        <color theme="0" tint="-0.1498458815271462"/>
      </right>
      <top style="hair">
        <color theme="0" tint="-0.1498458815271462"/>
      </top>
      <bottom/>
      <diagonal/>
    </border>
    <border>
      <left style="thick">
        <color auto="1"/>
      </left>
      <right style="hair">
        <color theme="0" tint="-0.1498458815271462"/>
      </right>
      <top style="hair">
        <color theme="0" tint="-0.1498458815271462"/>
      </top>
      <bottom style="hair">
        <color theme="0" tint="-0.1498458815271462"/>
      </bottom>
      <diagonal/>
    </border>
    <border>
      <left style="thick">
        <color auto="1"/>
      </left>
      <right style="hair">
        <color theme="0" tint="-0.1498458815271462"/>
      </right>
      <top style="hair">
        <color theme="0" tint="-0.1498458815271462"/>
      </top>
      <bottom/>
      <diagonal/>
    </border>
    <border>
      <left style="hair">
        <color theme="0" tint="-0.1498458815271462"/>
      </left>
      <right style="hair">
        <color theme="0" tint="-0.1498458815271462"/>
      </right>
      <top/>
      <bottom/>
      <diagonal/>
    </border>
    <border>
      <left style="hair">
        <color theme="0" tint="-0.1498458815271462"/>
      </left>
      <right style="thick">
        <color auto="1"/>
      </right>
      <top style="hair">
        <color theme="0" tint="-0.1498458815271462"/>
      </top>
      <bottom/>
      <diagonal/>
    </border>
    <border>
      <left style="thick">
        <color auto="1"/>
      </left>
      <right style="hair">
        <color theme="0" tint="-0.1498458815271462"/>
      </right>
      <top style="hair">
        <color theme="0" tint="-0.1498458815271462"/>
      </top>
      <bottom style="thick">
        <color auto="1"/>
      </bottom>
      <diagonal/>
    </border>
    <border>
      <left style="hair">
        <color theme="0" tint="-0.1498458815271462"/>
      </left>
      <right style="hair">
        <color theme="0" tint="-0.1498458815271462"/>
      </right>
      <top style="hair">
        <color theme="0" tint="-0.1498458815271462"/>
      </top>
      <bottom style="thick">
        <color auto="1"/>
      </bottom>
      <diagonal/>
    </border>
    <border>
      <left style="hair">
        <color theme="0" tint="-0.1498458815271462"/>
      </left>
      <right style="thick">
        <color auto="1"/>
      </right>
      <top style="hair">
        <color theme="0" tint="-0.1498458815271462"/>
      </top>
      <bottom style="thick">
        <color auto="1"/>
      </bottom>
      <diagonal/>
    </border>
    <border>
      <left style="thick">
        <color auto="1"/>
      </left>
      <right style="hair">
        <color theme="0" tint="-0.1498458815271462"/>
      </right>
      <top/>
      <bottom/>
      <diagonal/>
    </border>
    <border>
      <left style="hair">
        <color theme="0" tint="-0.1498458815271462"/>
      </left>
      <right/>
      <top/>
      <bottom/>
      <diagonal/>
    </border>
    <border>
      <left style="hair">
        <color theme="0" tint="-0.1498458815271462"/>
      </left>
      <right style="thick">
        <color indexed="64"/>
      </right>
      <top/>
      <bottom/>
      <diagonal/>
    </border>
    <border>
      <left style="hair">
        <color theme="0" tint="-0.1498458815271462"/>
      </left>
      <right/>
      <top style="hair">
        <color theme="0" tint="-0.1498458815271462"/>
      </top>
      <bottom style="hair">
        <color theme="0" tint="-0.1498458815271462"/>
      </bottom>
      <diagonal/>
    </border>
    <border>
      <left/>
      <right style="hair">
        <color theme="0" tint="-0.1498458815271462"/>
      </right>
      <top style="hair">
        <color theme="0" tint="-0.1498458815271462"/>
      </top>
      <bottom style="hair">
        <color theme="0" tint="-0.1498458815271462"/>
      </bottom>
      <diagonal/>
    </border>
    <border>
      <left style="hair">
        <color theme="0" tint="-0.1498458815271462"/>
      </left>
      <right style="hair">
        <color theme="0" tint="-0.1498458815271462"/>
      </right>
      <top/>
      <bottom style="thick">
        <color auto="1"/>
      </bottom>
      <diagonal/>
    </border>
    <border>
      <left/>
      <right style="hair">
        <color theme="0" tint="-0.1498458815271462"/>
      </right>
      <top/>
      <bottom style="hair">
        <color theme="0" tint="-0.1498458815271462"/>
      </bottom>
      <diagonal/>
    </border>
    <border>
      <left/>
      <right style="hair">
        <color theme="0" tint="-0.1498458815271462"/>
      </right>
      <top style="hair">
        <color theme="0" tint="-0.14984588152714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17" fillId="0" borderId="0"/>
    <xf numFmtId="0" fontId="18" fillId="0" borderId="0"/>
    <xf numFmtId="0" fontId="24" fillId="0" borderId="0"/>
    <xf numFmtId="0" fontId="18" fillId="0" borderId="0"/>
    <xf numFmtId="166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0" fontId="19" fillId="0" borderId="0"/>
    <xf numFmtId="0" fontId="20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17" fillId="0" borderId="0"/>
    <xf numFmtId="0" fontId="7" fillId="3" borderId="0">
      <alignment horizontal="left"/>
    </xf>
    <xf numFmtId="0" fontId="5" fillId="4" borderId="0"/>
    <xf numFmtId="0" fontId="4" fillId="0" borderId="0" applyProtection="0"/>
    <xf numFmtId="0" fontId="7" fillId="0" borderId="0"/>
    <xf numFmtId="165" fontId="23" fillId="0" borderId="43">
      <alignment horizontal="right" vertical="center"/>
    </xf>
    <xf numFmtId="168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0" fontId="4" fillId="0" borderId="0"/>
  </cellStyleXfs>
  <cellXfs count="121">
    <xf numFmtId="0" fontId="0" fillId="0" borderId="0" xfId="0"/>
    <xf numFmtId="0" fontId="1" fillId="0" borderId="0" xfId="0" applyFont="1"/>
    <xf numFmtId="0" fontId="2" fillId="0" borderId="0" xfId="1" applyFont="1" applyFill="1" applyBorder="1"/>
    <xf numFmtId="0" fontId="3" fillId="0" borderId="0" xfId="2" applyFont="1" applyFill="1" applyBorder="1"/>
    <xf numFmtId="0" fontId="2" fillId="0" borderId="0" xfId="2" applyFont="1" applyFill="1" applyBorder="1"/>
    <xf numFmtId="0" fontId="0" fillId="0" borderId="0" xfId="0" applyFont="1"/>
    <xf numFmtId="0" fontId="4" fillId="2" borderId="1" xfId="0" applyFont="1" applyFill="1" applyBorder="1" applyAlignment="1" applyProtection="1">
      <alignment horizontal="left" vertical="center"/>
    </xf>
    <xf numFmtId="0" fontId="4" fillId="2" borderId="4" xfId="0" applyFont="1" applyFill="1" applyBorder="1" applyAlignment="1" applyProtection="1">
      <alignment horizontal="left" vertical="center"/>
    </xf>
    <xf numFmtId="0" fontId="5" fillId="2" borderId="0" xfId="0" applyFont="1" applyFill="1" applyBorder="1" applyAlignment="1" applyProtection="1">
      <alignment horizontal="left"/>
    </xf>
    <xf numFmtId="0" fontId="6" fillId="2" borderId="0" xfId="0" applyFont="1" applyFill="1" applyBorder="1" applyAlignment="1" applyProtection="1">
      <alignment horizontal="left"/>
    </xf>
    <xf numFmtId="0" fontId="6" fillId="2" borderId="5" xfId="0" applyFont="1" applyFill="1" applyBorder="1" applyAlignment="1" applyProtection="1">
      <alignment horizontal="left"/>
    </xf>
    <xf numFmtId="0" fontId="7" fillId="2" borderId="0" xfId="0" applyFont="1" applyFill="1" applyBorder="1" applyAlignment="1" applyProtection="1">
      <alignment horizontal="left" vertical="center"/>
    </xf>
    <xf numFmtId="0" fontId="7" fillId="2" borderId="0" xfId="0" applyFont="1" applyFill="1" applyBorder="1" applyAlignment="1" applyProtection="1">
      <alignment horizontal="left" vertical="center" wrapText="1"/>
    </xf>
    <xf numFmtId="0" fontId="4" fillId="2" borderId="5" xfId="0" applyFont="1" applyFill="1" applyBorder="1" applyAlignment="1" applyProtection="1">
      <alignment horizontal="left" vertical="center"/>
    </xf>
    <xf numFmtId="0" fontId="7" fillId="2" borderId="0" xfId="0" applyFont="1" applyFill="1" applyBorder="1" applyAlignment="1" applyProtection="1">
      <alignment horizontal="left" wrapText="1"/>
    </xf>
    <xf numFmtId="0" fontId="4" fillId="2" borderId="5" xfId="0" applyFon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left" vertical="center"/>
    </xf>
    <xf numFmtId="0" fontId="9" fillId="2" borderId="0" xfId="0" applyFont="1" applyFill="1" applyBorder="1" applyAlignment="1" applyProtection="1">
      <alignment horizontal="left" vertical="center"/>
    </xf>
    <xf numFmtId="0" fontId="4" fillId="2" borderId="0" xfId="0" applyFont="1" applyFill="1" applyBorder="1" applyAlignment="1" applyProtection="1">
      <alignment horizontal="left" vertical="center"/>
    </xf>
    <xf numFmtId="0" fontId="4" fillId="2" borderId="0" xfId="0" applyFont="1" applyFill="1" applyBorder="1" applyAlignment="1" applyProtection="1">
      <alignment horizontal="left"/>
    </xf>
    <xf numFmtId="0" fontId="4" fillId="2" borderId="5" xfId="0" applyFont="1" applyFill="1" applyBorder="1" applyAlignment="1" applyProtection="1">
      <alignment horizontal="left"/>
    </xf>
    <xf numFmtId="0" fontId="4" fillId="2" borderId="6" xfId="0" applyFont="1" applyFill="1" applyBorder="1" applyAlignment="1" applyProtection="1">
      <alignment horizontal="left" vertical="center"/>
    </xf>
    <xf numFmtId="0" fontId="4" fillId="2" borderId="7" xfId="0" applyFont="1" applyFill="1" applyBorder="1" applyAlignment="1" applyProtection="1">
      <alignment horizontal="left"/>
    </xf>
    <xf numFmtId="0" fontId="4" fillId="2" borderId="8" xfId="0" applyFont="1" applyFill="1" applyBorder="1" applyAlignment="1" applyProtection="1">
      <alignment horizontal="right"/>
    </xf>
    <xf numFmtId="0" fontId="1" fillId="0" borderId="4" xfId="0" applyFont="1" applyBorder="1"/>
    <xf numFmtId="0" fontId="10" fillId="0" borderId="0" xfId="0" applyFont="1" applyBorder="1" applyAlignment="1" applyProtection="1">
      <alignment horizontal="left" vertical="center"/>
    </xf>
    <xf numFmtId="5" fontId="10" fillId="0" borderId="5" xfId="0" applyNumberFormat="1" applyFont="1" applyBorder="1" applyAlignment="1" applyProtection="1">
      <alignment horizontal="right" vertical="center"/>
    </xf>
    <xf numFmtId="0" fontId="0" fillId="0" borderId="4" xfId="0" applyFont="1" applyBorder="1"/>
    <xf numFmtId="0" fontId="11" fillId="0" borderId="0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left" vertical="center"/>
    </xf>
    <xf numFmtId="5" fontId="11" fillId="0" borderId="5" xfId="0" applyNumberFormat="1" applyFont="1" applyBorder="1" applyAlignment="1" applyProtection="1">
      <alignment horizontal="right" vertical="center"/>
    </xf>
    <xf numFmtId="0" fontId="0" fillId="0" borderId="9" xfId="0" applyFont="1" applyBorder="1"/>
    <xf numFmtId="0" fontId="12" fillId="0" borderId="10" xfId="0" applyFont="1" applyBorder="1" applyAlignment="1" applyProtection="1">
      <alignment horizontal="left" vertical="center"/>
    </xf>
    <xf numFmtId="0" fontId="13" fillId="0" borderId="10" xfId="0" applyFont="1" applyBorder="1" applyAlignment="1" applyProtection="1">
      <alignment horizontal="left" vertical="center"/>
    </xf>
    <xf numFmtId="5" fontId="13" fillId="0" borderId="11" xfId="0" applyNumberFormat="1" applyFont="1" applyBorder="1" applyAlignment="1" applyProtection="1">
      <alignment horizontal="right" vertical="center"/>
    </xf>
    <xf numFmtId="0" fontId="2" fillId="0" borderId="0" xfId="1" applyFont="1" applyBorder="1"/>
    <xf numFmtId="164" fontId="2" fillId="0" borderId="0" xfId="1" applyNumberFormat="1" applyFont="1" applyBorder="1" applyAlignment="1">
      <alignment horizontal="center"/>
    </xf>
    <xf numFmtId="4" fontId="2" fillId="0" borderId="0" xfId="1" applyNumberFormat="1" applyFont="1" applyBorder="1"/>
    <xf numFmtId="0" fontId="2" fillId="0" borderId="12" xfId="3" applyFont="1" applyFill="1" applyBorder="1" applyAlignment="1">
      <alignment horizontal="center" vertical="center" wrapText="1"/>
    </xf>
    <xf numFmtId="0" fontId="2" fillId="0" borderId="13" xfId="3" applyFont="1" applyFill="1" applyBorder="1" applyAlignment="1">
      <alignment horizontal="center" vertical="center" wrapText="1"/>
    </xf>
    <xf numFmtId="0" fontId="2" fillId="0" borderId="13" xfId="3" applyFont="1" applyFill="1" applyBorder="1" applyAlignment="1">
      <alignment horizontal="center" vertical="center"/>
    </xf>
    <xf numFmtId="164" fontId="2" fillId="0" borderId="13" xfId="3" applyNumberFormat="1" applyFont="1" applyFill="1" applyBorder="1" applyAlignment="1">
      <alignment horizontal="center" vertical="center" wrapText="1"/>
    </xf>
    <xf numFmtId="4" fontId="2" fillId="0" borderId="13" xfId="3" applyNumberFormat="1" applyFont="1" applyFill="1" applyBorder="1" applyAlignment="1">
      <alignment horizontal="center" vertical="center" wrapText="1"/>
    </xf>
    <xf numFmtId="164" fontId="2" fillId="0" borderId="14" xfId="3" applyNumberFormat="1" applyFont="1" applyFill="1" applyBorder="1" applyAlignment="1">
      <alignment horizontal="center" vertical="center" wrapText="1"/>
    </xf>
    <xf numFmtId="0" fontId="14" fillId="0" borderId="15" xfId="1" applyFont="1" applyFill="1" applyBorder="1" applyAlignment="1">
      <alignment horizontal="center" vertical="top" wrapText="1"/>
    </xf>
    <xf numFmtId="0" fontId="15" fillId="0" borderId="16" xfId="2" applyFont="1" applyFill="1" applyBorder="1"/>
    <xf numFmtId="0" fontId="14" fillId="0" borderId="16" xfId="1" applyFont="1" applyFill="1" applyBorder="1" applyAlignment="1">
      <alignment horizontal="left" vertical="top" wrapText="1"/>
    </xf>
    <xf numFmtId="165" fontId="14" fillId="0" borderId="16" xfId="2" applyNumberFormat="1" applyFont="1" applyFill="1" applyBorder="1"/>
    <xf numFmtId="4" fontId="14" fillId="0" borderId="16" xfId="2" applyNumberFormat="1" applyFont="1" applyFill="1" applyBorder="1"/>
    <xf numFmtId="164" fontId="15" fillId="0" borderId="17" xfId="4" applyNumberFormat="1" applyFont="1" applyFill="1" applyBorder="1" applyAlignment="1">
      <alignment horizontal="right" vertical="center"/>
    </xf>
    <xf numFmtId="0" fontId="14" fillId="0" borderId="18" xfId="1" applyFont="1" applyFill="1" applyBorder="1" applyAlignment="1">
      <alignment horizontal="center" vertical="top" wrapText="1"/>
    </xf>
    <xf numFmtId="0" fontId="15" fillId="0" borderId="19" xfId="2" applyFont="1" applyFill="1" applyBorder="1"/>
    <xf numFmtId="165" fontId="14" fillId="0" borderId="20" xfId="2" applyNumberFormat="1" applyFont="1" applyFill="1" applyBorder="1" applyAlignment="1"/>
    <xf numFmtId="165" fontId="14" fillId="0" borderId="19" xfId="2" applyNumberFormat="1" applyFont="1" applyFill="1" applyBorder="1"/>
    <xf numFmtId="4" fontId="14" fillId="0" borderId="19" xfId="2" applyNumberFormat="1" applyFont="1" applyFill="1" applyBorder="1"/>
    <xf numFmtId="164" fontId="15" fillId="0" borderId="21" xfId="4" applyNumberFormat="1" applyFont="1" applyFill="1" applyBorder="1" applyAlignment="1">
      <alignment horizontal="right" vertical="center"/>
    </xf>
    <xf numFmtId="49" fontId="2" fillId="0" borderId="22" xfId="1" applyNumberFormat="1" applyFont="1" applyFill="1" applyBorder="1" applyAlignment="1">
      <alignment horizontal="center" vertical="center" wrapText="1"/>
    </xf>
    <xf numFmtId="49" fontId="2" fillId="0" borderId="23" xfId="1" applyNumberFormat="1" applyFont="1" applyFill="1" applyBorder="1" applyAlignment="1">
      <alignment horizontal="center" vertical="center" wrapText="1"/>
    </xf>
    <xf numFmtId="0" fontId="2" fillId="0" borderId="23" xfId="1" applyFont="1" applyFill="1" applyBorder="1" applyAlignment="1">
      <alignment horizontal="left" vertical="top" wrapText="1"/>
    </xf>
    <xf numFmtId="0" fontId="3" fillId="0" borderId="23" xfId="2" applyFont="1" applyFill="1" applyBorder="1" applyAlignment="1">
      <alignment horizontal="center" vertical="center"/>
    </xf>
    <xf numFmtId="164" fontId="3" fillId="0" borderId="23" xfId="4" applyNumberFormat="1" applyFont="1" applyFill="1" applyBorder="1" applyAlignment="1">
      <alignment vertical="center"/>
    </xf>
    <xf numFmtId="4" fontId="2" fillId="0" borderId="23" xfId="2" applyNumberFormat="1" applyFont="1" applyFill="1" applyBorder="1" applyAlignment="1">
      <alignment horizontal="right" vertical="center"/>
    </xf>
    <xf numFmtId="164" fontId="3" fillId="0" borderId="24" xfId="4" applyNumberFormat="1" applyFont="1" applyFill="1" applyBorder="1" applyAlignment="1">
      <alignment vertical="center"/>
    </xf>
    <xf numFmtId="0" fontId="2" fillId="0" borderId="25" xfId="1" applyFont="1" applyFill="1" applyBorder="1" applyAlignment="1">
      <alignment horizontal="left" vertical="top" wrapText="1"/>
    </xf>
    <xf numFmtId="0" fontId="3" fillId="0" borderId="25" xfId="2" applyFont="1" applyFill="1" applyBorder="1" applyAlignment="1">
      <alignment horizontal="center" vertical="center"/>
    </xf>
    <xf numFmtId="4" fontId="2" fillId="0" borderId="25" xfId="2" applyNumberFormat="1" applyFont="1" applyFill="1" applyBorder="1" applyAlignment="1">
      <alignment vertical="center"/>
    </xf>
    <xf numFmtId="164" fontId="3" fillId="0" borderId="26" xfId="4" applyNumberFormat="1" applyFont="1" applyFill="1" applyBorder="1" applyAlignment="1">
      <alignment vertical="center"/>
    </xf>
    <xf numFmtId="4" fontId="2" fillId="0" borderId="25" xfId="2" applyNumberFormat="1" applyFont="1" applyFill="1" applyBorder="1" applyAlignment="1">
      <alignment horizontal="right" vertical="center"/>
    </xf>
    <xf numFmtId="0" fontId="2" fillId="0" borderId="27" xfId="1" applyFont="1" applyFill="1" applyBorder="1" applyAlignment="1">
      <alignment horizontal="left" vertical="top" wrapText="1"/>
    </xf>
    <xf numFmtId="49" fontId="2" fillId="0" borderId="28" xfId="1" applyNumberFormat="1" applyFont="1" applyFill="1" applyBorder="1" applyAlignment="1">
      <alignment horizontal="center" vertical="center" wrapText="1"/>
    </xf>
    <xf numFmtId="49" fontId="2" fillId="0" borderId="25" xfId="1" applyNumberFormat="1" applyFont="1" applyFill="1" applyBorder="1" applyAlignment="1">
      <alignment horizontal="center" vertical="center" wrapText="1"/>
    </xf>
    <xf numFmtId="0" fontId="14" fillId="0" borderId="25" xfId="1" applyFont="1" applyFill="1" applyBorder="1" applyAlignment="1">
      <alignment horizontal="left" vertical="top" wrapText="1"/>
    </xf>
    <xf numFmtId="49" fontId="2" fillId="0" borderId="29" xfId="1" applyNumberFormat="1" applyFont="1" applyFill="1" applyBorder="1" applyAlignment="1">
      <alignment horizontal="center" vertical="center" wrapText="1"/>
    </xf>
    <xf numFmtId="49" fontId="2" fillId="0" borderId="27" xfId="1" applyNumberFormat="1" applyFont="1" applyFill="1" applyBorder="1" applyAlignment="1">
      <alignment horizontal="center" vertical="center" wrapText="1"/>
    </xf>
    <xf numFmtId="0" fontId="16" fillId="0" borderId="27" xfId="1" applyFont="1" applyFill="1" applyBorder="1" applyAlignment="1">
      <alignment horizontal="left" vertical="top" wrapText="1"/>
    </xf>
    <xf numFmtId="0" fontId="3" fillId="0" borderId="27" xfId="2" applyFont="1" applyFill="1" applyBorder="1" applyAlignment="1">
      <alignment horizontal="center" vertical="center"/>
    </xf>
    <xf numFmtId="164" fontId="3" fillId="0" borderId="30" xfId="4" applyNumberFormat="1" applyFont="1" applyFill="1" applyBorder="1" applyAlignment="1">
      <alignment vertical="center"/>
    </xf>
    <xf numFmtId="4" fontId="2" fillId="0" borderId="27" xfId="2" applyNumberFormat="1" applyFont="1" applyFill="1" applyBorder="1" applyAlignment="1">
      <alignment vertical="center"/>
    </xf>
    <xf numFmtId="164" fontId="3" fillId="0" borderId="31" xfId="4" applyNumberFormat="1" applyFont="1" applyFill="1" applyBorder="1" applyAlignment="1">
      <alignment vertical="center"/>
    </xf>
    <xf numFmtId="49" fontId="2" fillId="0" borderId="32" xfId="1" applyNumberFormat="1" applyFont="1" applyFill="1" applyBorder="1" applyAlignment="1">
      <alignment horizontal="center" vertical="center" wrapText="1"/>
    </xf>
    <xf numFmtId="49" fontId="2" fillId="0" borderId="33" xfId="1" applyNumberFormat="1" applyFont="1" applyFill="1" applyBorder="1" applyAlignment="1">
      <alignment horizontal="center" vertical="center" wrapText="1"/>
    </xf>
    <xf numFmtId="0" fontId="2" fillId="0" borderId="33" xfId="1" applyFont="1" applyFill="1" applyBorder="1" applyAlignment="1">
      <alignment horizontal="left" vertical="top" wrapText="1"/>
    </xf>
    <xf numFmtId="0" fontId="3" fillId="0" borderId="33" xfId="2" applyFont="1" applyFill="1" applyBorder="1" applyAlignment="1">
      <alignment horizontal="center" vertical="center"/>
    </xf>
    <xf numFmtId="3" fontId="2" fillId="0" borderId="33" xfId="2" applyNumberFormat="1" applyFont="1" applyFill="1" applyBorder="1" applyAlignment="1">
      <alignment vertical="center"/>
    </xf>
    <xf numFmtId="4" fontId="2" fillId="0" borderId="33" xfId="2" applyNumberFormat="1" applyFont="1" applyFill="1" applyBorder="1" applyAlignment="1">
      <alignment vertical="center"/>
    </xf>
    <xf numFmtId="164" fontId="3" fillId="0" borderId="34" xfId="4" applyNumberFormat="1" applyFont="1" applyFill="1" applyBorder="1" applyAlignment="1">
      <alignment vertical="center"/>
    </xf>
    <xf numFmtId="49" fontId="2" fillId="0" borderId="0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top" wrapText="1"/>
    </xf>
    <xf numFmtId="0" fontId="3" fillId="0" borderId="0" xfId="2" applyFont="1" applyFill="1" applyBorder="1" applyAlignment="1">
      <alignment horizontal="center" vertical="center"/>
    </xf>
    <xf numFmtId="3" fontId="2" fillId="0" borderId="0" xfId="2" applyNumberFormat="1" applyFont="1" applyFill="1" applyBorder="1" applyAlignment="1">
      <alignment vertical="center"/>
    </xf>
    <xf numFmtId="4" fontId="2" fillId="0" borderId="0" xfId="2" applyNumberFormat="1" applyFont="1" applyFill="1" applyBorder="1" applyAlignment="1">
      <alignment vertical="center"/>
    </xf>
    <xf numFmtId="164" fontId="3" fillId="0" borderId="0" xfId="4" applyNumberFormat="1" applyFont="1" applyFill="1" applyBorder="1" applyAlignment="1">
      <alignment vertical="center"/>
    </xf>
    <xf numFmtId="164" fontId="2" fillId="0" borderId="0" xfId="1" applyNumberFormat="1" applyFont="1" applyFill="1" applyBorder="1" applyAlignment="1">
      <alignment horizontal="center"/>
    </xf>
    <xf numFmtId="4" fontId="2" fillId="0" borderId="0" xfId="1" applyNumberFormat="1" applyFont="1" applyFill="1" applyBorder="1"/>
    <xf numFmtId="0" fontId="14" fillId="0" borderId="35" xfId="1" applyFont="1" applyFill="1" applyBorder="1" applyAlignment="1">
      <alignment horizontal="center" vertical="top" wrapText="1"/>
    </xf>
    <xf numFmtId="0" fontId="15" fillId="0" borderId="30" xfId="2" applyFont="1" applyFill="1" applyBorder="1"/>
    <xf numFmtId="165" fontId="14" fillId="0" borderId="36" xfId="2" applyNumberFormat="1" applyFont="1" applyFill="1" applyBorder="1" applyAlignment="1"/>
    <xf numFmtId="165" fontId="14" fillId="0" borderId="30" xfId="2" applyNumberFormat="1" applyFont="1" applyFill="1" applyBorder="1"/>
    <xf numFmtId="4" fontId="14" fillId="0" borderId="30" xfId="2" applyNumberFormat="1" applyFont="1" applyFill="1" applyBorder="1"/>
    <xf numFmtId="164" fontId="15" fillId="0" borderId="37" xfId="4" applyNumberFormat="1" applyFont="1" applyFill="1" applyBorder="1" applyAlignment="1">
      <alignment horizontal="right" vertical="center"/>
    </xf>
    <xf numFmtId="164" fontId="3" fillId="0" borderId="25" xfId="4" applyNumberFormat="1" applyFont="1" applyFill="1" applyBorder="1" applyAlignment="1">
      <alignment vertical="center"/>
    </xf>
    <xf numFmtId="2" fontId="3" fillId="0" borderId="25" xfId="4" applyNumberFormat="1" applyFont="1" applyFill="1" applyBorder="1" applyAlignment="1">
      <alignment vertical="center"/>
    </xf>
    <xf numFmtId="49" fontId="2" fillId="0" borderId="38" xfId="1" applyNumberFormat="1" applyFont="1" applyFill="1" applyBorder="1" applyAlignment="1">
      <alignment horizontal="center" vertical="center" wrapText="1"/>
    </xf>
    <xf numFmtId="0" fontId="3" fillId="0" borderId="39" xfId="2" applyFont="1" applyFill="1" applyBorder="1" applyAlignment="1">
      <alignment horizontal="center" vertical="center"/>
    </xf>
    <xf numFmtId="0" fontId="16" fillId="0" borderId="40" xfId="1" applyFont="1" applyFill="1" applyBorder="1" applyAlignment="1">
      <alignment horizontal="left" vertical="top" wrapText="1"/>
    </xf>
    <xf numFmtId="164" fontId="3" fillId="0" borderId="33" xfId="4" applyNumberFormat="1" applyFont="1" applyFill="1" applyBorder="1" applyAlignment="1">
      <alignment vertical="center"/>
    </xf>
    <xf numFmtId="0" fontId="2" fillId="0" borderId="25" xfId="2" applyFont="1" applyFill="1" applyBorder="1" applyAlignment="1">
      <alignment horizontal="center" vertical="center"/>
    </xf>
    <xf numFmtId="164" fontId="2" fillId="0" borderId="25" xfId="4" applyNumberFormat="1" applyFont="1" applyFill="1" applyBorder="1" applyAlignment="1">
      <alignment vertical="center"/>
    </xf>
    <xf numFmtId="164" fontId="3" fillId="0" borderId="27" xfId="4" applyNumberFormat="1" applyFont="1" applyFill="1" applyBorder="1" applyAlignment="1">
      <alignment vertical="center"/>
    </xf>
    <xf numFmtId="4" fontId="2" fillId="0" borderId="30" xfId="2" applyNumberFormat="1" applyFont="1" applyFill="1" applyBorder="1" applyAlignment="1">
      <alignment vertical="center"/>
    </xf>
    <xf numFmtId="49" fontId="2" fillId="0" borderId="41" xfId="1" applyNumberFormat="1" applyFont="1" applyFill="1" applyBorder="1" applyAlignment="1">
      <alignment horizontal="center" vertical="center" wrapText="1"/>
    </xf>
    <xf numFmtId="4" fontId="2" fillId="0" borderId="23" xfId="2" applyNumberFormat="1" applyFont="1" applyFill="1" applyBorder="1" applyAlignment="1">
      <alignment vertical="center"/>
    </xf>
    <xf numFmtId="49" fontId="2" fillId="0" borderId="35" xfId="1" applyNumberFormat="1" applyFont="1" applyFill="1" applyBorder="1" applyAlignment="1">
      <alignment horizontal="center" vertical="center" wrapText="1"/>
    </xf>
    <xf numFmtId="49" fontId="2" fillId="0" borderId="30" xfId="1" applyNumberFormat="1" applyFont="1" applyFill="1" applyBorder="1" applyAlignment="1">
      <alignment horizontal="center" vertical="center" wrapText="1"/>
    </xf>
    <xf numFmtId="49" fontId="2" fillId="0" borderId="36" xfId="1" applyNumberFormat="1" applyFont="1" applyFill="1" applyBorder="1" applyAlignment="1">
      <alignment horizontal="center" vertical="center" wrapText="1"/>
    </xf>
    <xf numFmtId="0" fontId="3" fillId="0" borderId="42" xfId="2" applyFont="1" applyFill="1" applyBorder="1" applyAlignment="1">
      <alignment horizontal="center" vertical="center"/>
    </xf>
    <xf numFmtId="0" fontId="5" fillId="2" borderId="2" xfId="0" applyFont="1" applyFill="1" applyBorder="1" applyAlignment="1" applyProtection="1">
      <alignment horizontal="center"/>
    </xf>
    <xf numFmtId="0" fontId="5" fillId="2" borderId="3" xfId="0" applyFont="1" applyFill="1" applyBorder="1" applyAlignment="1" applyProtection="1">
      <alignment horizontal="center"/>
    </xf>
    <xf numFmtId="0" fontId="5" fillId="2" borderId="4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0" fontId="5" fillId="2" borderId="5" xfId="0" applyFont="1" applyFill="1" applyBorder="1" applyAlignment="1" applyProtection="1">
      <alignment horizontal="center"/>
    </xf>
  </cellXfs>
  <cellStyles count="26">
    <cellStyle name="Dezimal [0]_Tabelle1" xfId="5" xr:uid="{00000000-0005-0000-0000-000005000000}"/>
    <cellStyle name="Dezimal_Tabelle1" xfId="6" xr:uid="{00000000-0005-0000-0000-000006000000}"/>
    <cellStyle name="Firma" xfId="7" xr:uid="{00000000-0005-0000-0000-000007000000}"/>
    <cellStyle name="Hlavní nadpis" xfId="8" xr:uid="{00000000-0005-0000-0000-000008000000}"/>
    <cellStyle name="Normální" xfId="0" builtinId="0"/>
    <cellStyle name="normální 2" xfId="9" xr:uid="{00000000-0005-0000-0000-000009000000}"/>
    <cellStyle name="normální 2 2" xfId="10" xr:uid="{00000000-0005-0000-0000-00000A000000}"/>
    <cellStyle name="normální 2 3" xfId="11" xr:uid="{00000000-0005-0000-0000-00000B000000}"/>
    <cellStyle name="normální 2 4" xfId="12" xr:uid="{00000000-0005-0000-0000-00000C000000}"/>
    <cellStyle name="normální 4 2" xfId="13" xr:uid="{00000000-0005-0000-0000-00000D000000}"/>
    <cellStyle name="normální 4 3" xfId="14" xr:uid="{00000000-0005-0000-0000-00000E000000}"/>
    <cellStyle name="normální 4 4" xfId="15" xr:uid="{00000000-0005-0000-0000-00000F000000}"/>
    <cellStyle name="normální_PŘELOŽKY VO" xfId="4" xr:uid="{00000000-0005-0000-0000-000004000000}"/>
    <cellStyle name="normální_Rozpočet investičních nákladů platí 16,+ specifikace" xfId="3" xr:uid="{00000000-0005-0000-0000-000003000000}"/>
    <cellStyle name="normální_ROZVODY VO (2)" xfId="2" xr:uid="{00000000-0005-0000-0000-000002000000}"/>
    <cellStyle name="normální_Zadávací podklad pro profese" xfId="1" xr:uid="{00000000-0005-0000-0000-000001000000}"/>
    <cellStyle name="Podnadpis" xfId="16" xr:uid="{00000000-0005-0000-0000-000010000000}"/>
    <cellStyle name="Standard_Tabelle1" xfId="17" xr:uid="{00000000-0005-0000-0000-000011000000}"/>
    <cellStyle name="Stín+tučně" xfId="18" xr:uid="{00000000-0005-0000-0000-000012000000}"/>
    <cellStyle name="Stín+tučně+velké písmo" xfId="19" xr:uid="{00000000-0005-0000-0000-000013000000}"/>
    <cellStyle name="Styl 1" xfId="20" xr:uid="{00000000-0005-0000-0000-000014000000}"/>
    <cellStyle name="Tučně" xfId="21" xr:uid="{00000000-0005-0000-0000-000015000000}"/>
    <cellStyle name="TYP ŘÁDKU_4(sloupceJ-L)" xfId="22" xr:uid="{00000000-0005-0000-0000-000016000000}"/>
    <cellStyle name="Währung [0]_Tabelle1" xfId="23" xr:uid="{00000000-0005-0000-0000-000017000000}"/>
    <cellStyle name="Währung_Tabelle1" xfId="24" xr:uid="{00000000-0005-0000-0000-000018000000}"/>
    <cellStyle name="základní" xfId="25" xr:uid="{00000000-0005-0000-0000-00001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%20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WINDOWS\TEMP\&#269;.%2041%20Zelen&#253;%20ostrov%20roz.%20rozpo&#269;tu%20na%20DC%20(bez%20list.%20v&#253;stupu)\Rozpo&#269;et%20stavby%20dle%20DC\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9"/>
  <sheetViews>
    <sheetView zoomScaleNormal="100" workbookViewId="0">
      <selection activeCell="I8" sqref="I8"/>
    </sheetView>
  </sheetViews>
  <sheetFormatPr defaultRowHeight="15.75" x14ac:dyDescent="0.25"/>
  <cols>
    <col min="1" max="1" width="2.25" style="5" customWidth="1"/>
    <col min="2" max="2" width="13.5" style="5" customWidth="1"/>
    <col min="3" max="3" width="46.625" style="5" customWidth="1"/>
    <col min="4" max="4" width="14.875" style="5" customWidth="1"/>
    <col min="5" max="16384" width="9" style="5"/>
  </cols>
  <sheetData>
    <row r="1" spans="1:4" ht="18" x14ac:dyDescent="0.25">
      <c r="A1" s="6"/>
      <c r="B1" s="116"/>
      <c r="C1" s="116"/>
      <c r="D1" s="117"/>
    </row>
    <row r="2" spans="1:4" ht="18" x14ac:dyDescent="0.25">
      <c r="A2" s="118" t="s">
        <v>0</v>
      </c>
      <c r="B2" s="119"/>
      <c r="C2" s="119"/>
      <c r="D2" s="120"/>
    </row>
    <row r="3" spans="1:4" ht="18" x14ac:dyDescent="0.25">
      <c r="A3" s="7"/>
      <c r="B3" s="8"/>
      <c r="C3" s="9"/>
      <c r="D3" s="10"/>
    </row>
    <row r="4" spans="1:4" x14ac:dyDescent="0.25">
      <c r="A4" s="7"/>
      <c r="B4" s="11" t="s">
        <v>1</v>
      </c>
      <c r="C4" s="12" t="s">
        <v>2</v>
      </c>
      <c r="D4" s="13"/>
    </row>
    <row r="5" spans="1:4" ht="27.75" customHeight="1" x14ac:dyDescent="0.25">
      <c r="A5" s="7"/>
      <c r="B5" s="11" t="s">
        <v>3</v>
      </c>
      <c r="C5" s="14" t="s">
        <v>4</v>
      </c>
      <c r="D5" s="15"/>
    </row>
    <row r="6" spans="1:4" ht="27" customHeight="1" x14ac:dyDescent="0.25">
      <c r="A6" s="7"/>
      <c r="B6" s="11" t="s">
        <v>5</v>
      </c>
      <c r="C6" s="12" t="s">
        <v>6</v>
      </c>
      <c r="D6" s="15"/>
    </row>
    <row r="7" spans="1:4" x14ac:dyDescent="0.25">
      <c r="A7" s="7"/>
      <c r="B7" s="11" t="s">
        <v>7</v>
      </c>
      <c r="C7" s="11" t="s">
        <v>8</v>
      </c>
      <c r="D7" s="15"/>
    </row>
    <row r="8" spans="1:4" x14ac:dyDescent="0.25">
      <c r="A8" s="7"/>
      <c r="B8" s="11"/>
      <c r="C8" s="11"/>
      <c r="D8" s="15"/>
    </row>
    <row r="9" spans="1:4" x14ac:dyDescent="0.25">
      <c r="A9" s="7"/>
      <c r="B9" s="11"/>
      <c r="C9" s="11"/>
      <c r="D9" s="15"/>
    </row>
    <row r="10" spans="1:4" x14ac:dyDescent="0.25">
      <c r="A10" s="7"/>
      <c r="B10" s="11"/>
      <c r="C10" s="16"/>
      <c r="D10" s="15"/>
    </row>
    <row r="11" spans="1:4" x14ac:dyDescent="0.25">
      <c r="A11" s="7"/>
      <c r="B11" s="11"/>
      <c r="C11" s="17"/>
      <c r="D11" s="15"/>
    </row>
    <row r="12" spans="1:4" x14ac:dyDescent="0.25">
      <c r="A12" s="7"/>
      <c r="B12" s="11" t="s">
        <v>9</v>
      </c>
      <c r="C12" s="11" t="s">
        <v>10</v>
      </c>
      <c r="D12" s="15"/>
    </row>
    <row r="13" spans="1:4" x14ac:dyDescent="0.25">
      <c r="A13" s="7"/>
      <c r="B13" s="11"/>
      <c r="C13" s="18" t="s">
        <v>11</v>
      </c>
      <c r="D13" s="15"/>
    </row>
    <row r="14" spans="1:4" x14ac:dyDescent="0.25">
      <c r="A14" s="7"/>
      <c r="B14" s="11" t="s">
        <v>12</v>
      </c>
      <c r="C14" s="11" t="s">
        <v>13</v>
      </c>
      <c r="D14" s="15"/>
    </row>
    <row r="15" spans="1:4" x14ac:dyDescent="0.25">
      <c r="A15" s="7"/>
      <c r="B15" s="11"/>
      <c r="C15" s="11"/>
      <c r="D15" s="15"/>
    </row>
    <row r="16" spans="1:4" x14ac:dyDescent="0.25">
      <c r="A16" s="7"/>
      <c r="B16" s="19"/>
      <c r="C16" s="19"/>
      <c r="D16" s="20"/>
    </row>
    <row r="17" spans="1:4" x14ac:dyDescent="0.25">
      <c r="A17" s="21"/>
      <c r="B17" s="22" t="s">
        <v>14</v>
      </c>
      <c r="C17" s="22" t="s">
        <v>15</v>
      </c>
      <c r="D17" s="23" t="s">
        <v>16</v>
      </c>
    </row>
    <row r="18" spans="1:4" s="1" customFormat="1" ht="12.75" x14ac:dyDescent="0.2">
      <c r="A18" s="24"/>
      <c r="B18" s="25" t="str">
        <f>'1'!A2</f>
        <v>A</v>
      </c>
      <c r="C18" s="25" t="str">
        <f>'1'!C2</f>
        <v>Zemní práce a stavební práce</v>
      </c>
      <c r="D18" s="26">
        <f>'1'!G3</f>
        <v>4847.2543948000002</v>
      </c>
    </row>
    <row r="19" spans="1:4" s="1" customFormat="1" ht="12.75" x14ac:dyDescent="0.2">
      <c r="A19" s="24"/>
      <c r="B19" s="25" t="str">
        <f>'2'!A2</f>
        <v>B</v>
      </c>
      <c r="C19" s="25" t="str">
        <f>'2'!C2</f>
        <v>Silnoproud - montáž / demontáž</v>
      </c>
      <c r="D19" s="26">
        <f>'2'!G3</f>
        <v>6338.7379999999994</v>
      </c>
    </row>
    <row r="20" spans="1:4" s="1" customFormat="1" ht="12.75" x14ac:dyDescent="0.2">
      <c r="A20" s="24"/>
      <c r="B20" s="25" t="str">
        <f>'3'!A2</f>
        <v>C</v>
      </c>
      <c r="C20" s="25" t="str">
        <f>'3'!C2</f>
        <v>Silnoproud - specifikace</v>
      </c>
      <c r="D20" s="26">
        <f>'3'!G3</f>
        <v>45723.676299999999</v>
      </c>
    </row>
    <row r="21" spans="1:4" s="1" customFormat="1" ht="12.75" x14ac:dyDescent="0.2">
      <c r="A21" s="24"/>
      <c r="B21" s="25"/>
      <c r="C21" s="25"/>
      <c r="D21" s="26"/>
    </row>
    <row r="22" spans="1:4" s="1" customFormat="1" ht="12.75" x14ac:dyDescent="0.2">
      <c r="A22" s="24"/>
      <c r="B22" s="25" t="s">
        <v>17</v>
      </c>
      <c r="C22" s="25" t="str">
        <f>'4'!C2</f>
        <v>Ostatní</v>
      </c>
      <c r="D22" s="26">
        <f>'4'!G3</f>
        <v>15560.569999999998</v>
      </c>
    </row>
    <row r="23" spans="1:4" s="1" customFormat="1" ht="12.75" x14ac:dyDescent="0.2">
      <c r="A23" s="24"/>
      <c r="B23" s="25"/>
      <c r="C23" s="25"/>
      <c r="D23" s="26"/>
    </row>
    <row r="24" spans="1:4" s="1" customFormat="1" ht="12.75" x14ac:dyDescent="0.2">
      <c r="A24" s="24"/>
      <c r="B24" s="25"/>
      <c r="C24" s="25"/>
      <c r="D24" s="26"/>
    </row>
    <row r="25" spans="1:4" s="1" customFormat="1" ht="12.75" x14ac:dyDescent="0.2">
      <c r="A25" s="24"/>
      <c r="B25" s="25"/>
      <c r="C25" s="25"/>
      <c r="D25" s="26"/>
    </row>
    <row r="26" spans="1:4" s="1" customFormat="1" ht="12.75" x14ac:dyDescent="0.2">
      <c r="A26" s="24"/>
      <c r="B26" s="25"/>
      <c r="C26" s="25"/>
      <c r="D26" s="26"/>
    </row>
    <row r="27" spans="1:4" s="1" customFormat="1" ht="12.75" x14ac:dyDescent="0.2">
      <c r="A27" s="24"/>
      <c r="B27" s="25"/>
      <c r="C27" s="25"/>
      <c r="D27" s="26"/>
    </row>
    <row r="28" spans="1:4" x14ac:dyDescent="0.25">
      <c r="A28" s="27"/>
      <c r="B28" s="28"/>
      <c r="C28" s="29"/>
      <c r="D28" s="30"/>
    </row>
    <row r="29" spans="1:4" ht="16.5" thickBot="1" x14ac:dyDescent="0.3">
      <c r="A29" s="31"/>
      <c r="B29" s="32"/>
      <c r="C29" s="33" t="s">
        <v>18</v>
      </c>
      <c r="D29" s="34">
        <f>SUM(D18:D28)</f>
        <v>72470.238694799991</v>
      </c>
    </row>
  </sheetData>
  <mergeCells count="2">
    <mergeCell ref="B1:D1"/>
    <mergeCell ref="A2:D2"/>
  </mergeCells>
  <pageMargins left="0.23611109999999999" right="0.23611109999999999" top="0.74791660000000004" bottom="0.74791660000000004" header="0.3152778" footer="0.3152778"/>
  <pageSetup paperSize="9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9"/>
  <sheetViews>
    <sheetView view="pageBreakPreview" zoomScale="60" zoomScaleNormal="100" workbookViewId="0">
      <pane ySplit="3" topLeftCell="A13" activePane="bottomLeft" state="frozen"/>
      <selection activeCell="F25" sqref="F25"/>
      <selection pane="bottomLeft" activeCell="F25" sqref="F25"/>
    </sheetView>
  </sheetViews>
  <sheetFormatPr defaultRowHeight="15.75" x14ac:dyDescent="0.25"/>
  <cols>
    <col min="1" max="1" width="7.5" style="35" bestFit="1" customWidth="1"/>
    <col min="2" max="2" width="8.25" style="35" bestFit="1" customWidth="1"/>
    <col min="3" max="3" width="75.875" style="35" bestFit="1" customWidth="1"/>
    <col min="4" max="4" width="7.875" style="35" customWidth="1"/>
    <col min="5" max="5" width="10.375" style="36" bestFit="1" customWidth="1"/>
    <col min="6" max="6" width="12.25" style="37" bestFit="1" customWidth="1"/>
    <col min="7" max="7" width="11.75" style="36" bestFit="1" customWidth="1"/>
    <col min="8" max="16384" width="9" style="35"/>
  </cols>
  <sheetData>
    <row r="1" spans="1:7" s="2" customFormat="1" ht="33" thickTop="1" thickBot="1" x14ac:dyDescent="0.3">
      <c r="A1" s="38" t="s">
        <v>19</v>
      </c>
      <c r="B1" s="39" t="s">
        <v>20</v>
      </c>
      <c r="C1" s="40" t="s">
        <v>21</v>
      </c>
      <c r="D1" s="39" t="s">
        <v>22</v>
      </c>
      <c r="E1" s="41" t="s">
        <v>23</v>
      </c>
      <c r="F1" s="42" t="s">
        <v>24</v>
      </c>
      <c r="G1" s="43" t="s">
        <v>25</v>
      </c>
    </row>
    <row r="2" spans="1:7" s="3" customFormat="1" ht="17.25" thickTop="1" thickBot="1" x14ac:dyDescent="0.3">
      <c r="A2" s="44" t="s">
        <v>26</v>
      </c>
      <c r="B2" s="45"/>
      <c r="C2" s="46" t="s">
        <v>27</v>
      </c>
      <c r="D2" s="47"/>
      <c r="E2" s="47"/>
      <c r="F2" s="48"/>
      <c r="G2" s="49"/>
    </row>
    <row r="3" spans="1:7" s="3" customFormat="1" ht="16.5" thickBot="1" x14ac:dyDescent="0.3">
      <c r="A3" s="50"/>
      <c r="B3" s="51"/>
      <c r="C3" s="52" t="s">
        <v>28</v>
      </c>
      <c r="D3" s="53"/>
      <c r="E3" s="53"/>
      <c r="F3" s="54"/>
      <c r="G3" s="55">
        <f>SUM(G4:G27)</f>
        <v>4847.2543948000002</v>
      </c>
    </row>
    <row r="4" spans="1:7" s="3" customFormat="1" ht="32.25" thickTop="1" x14ac:dyDescent="0.25">
      <c r="A4" s="56" t="s">
        <v>29</v>
      </c>
      <c r="B4" s="57" t="s">
        <v>29</v>
      </c>
      <c r="C4" s="58" t="s">
        <v>30</v>
      </c>
      <c r="D4" s="59" t="s">
        <v>31</v>
      </c>
      <c r="E4" s="60">
        <v>2214.2600000000002</v>
      </c>
      <c r="F4" s="61">
        <v>7.4999999999999997E-3</v>
      </c>
      <c r="G4" s="62">
        <f t="shared" ref="G4:G20" si="0">F4*E4</f>
        <v>16.606950000000001</v>
      </c>
    </row>
    <row r="5" spans="1:7" s="3" customFormat="1" ht="57.75" customHeight="1" x14ac:dyDescent="0.25">
      <c r="A5" s="56" t="s">
        <v>32</v>
      </c>
      <c r="B5" s="57" t="s">
        <v>32</v>
      </c>
      <c r="C5" s="63" t="s">
        <v>33</v>
      </c>
      <c r="D5" s="64" t="s">
        <v>34</v>
      </c>
      <c r="E5" s="60">
        <v>354.67</v>
      </c>
      <c r="F5" s="65">
        <v>1.476</v>
      </c>
      <c r="G5" s="66">
        <f t="shared" si="0"/>
        <v>523.49292000000003</v>
      </c>
    </row>
    <row r="6" spans="1:7" s="3" customFormat="1" ht="62.25" customHeight="1" x14ac:dyDescent="0.25">
      <c r="A6" s="56" t="s">
        <v>35</v>
      </c>
      <c r="B6" s="57" t="s">
        <v>35</v>
      </c>
      <c r="C6" s="63" t="s">
        <v>36</v>
      </c>
      <c r="D6" s="64" t="s">
        <v>34</v>
      </c>
      <c r="E6" s="60">
        <v>498.7</v>
      </c>
      <c r="F6" s="65">
        <v>0.98399999999999999</v>
      </c>
      <c r="G6" s="66">
        <f t="shared" si="0"/>
        <v>490.7208</v>
      </c>
    </row>
    <row r="7" spans="1:7" s="3" customFormat="1" ht="47.25" x14ac:dyDescent="0.25">
      <c r="A7" s="56" t="s">
        <v>37</v>
      </c>
      <c r="B7" s="57" t="s">
        <v>37</v>
      </c>
      <c r="C7" s="63" t="s">
        <v>38</v>
      </c>
      <c r="D7" s="64" t="s">
        <v>34</v>
      </c>
      <c r="E7" s="60">
        <v>232.2</v>
      </c>
      <c r="F7" s="65">
        <v>0.66420000000000001</v>
      </c>
      <c r="G7" s="66">
        <f t="shared" si="0"/>
        <v>154.22723999999999</v>
      </c>
    </row>
    <row r="8" spans="1:7" s="3" customFormat="1" ht="63" x14ac:dyDescent="0.25">
      <c r="A8" s="56" t="s">
        <v>39</v>
      </c>
      <c r="B8" s="57" t="s">
        <v>39</v>
      </c>
      <c r="C8" s="63" t="s">
        <v>40</v>
      </c>
      <c r="D8" s="64" t="s">
        <v>34</v>
      </c>
      <c r="E8" s="60">
        <v>166.56</v>
      </c>
      <c r="F8" s="67">
        <v>0.66420000000000001</v>
      </c>
      <c r="G8" s="66">
        <f t="shared" si="0"/>
        <v>110.629152</v>
      </c>
    </row>
    <row r="9" spans="1:7" s="3" customFormat="1" ht="47.25" x14ac:dyDescent="0.25">
      <c r="A9" s="56" t="s">
        <v>41</v>
      </c>
      <c r="B9" s="57" t="s">
        <v>41</v>
      </c>
      <c r="C9" s="63" t="s">
        <v>42</v>
      </c>
      <c r="D9" s="64" t="s">
        <v>34</v>
      </c>
      <c r="E9" s="60">
        <v>133.25</v>
      </c>
      <c r="F9" s="67">
        <v>1.07748</v>
      </c>
      <c r="G9" s="66">
        <f t="shared" si="0"/>
        <v>143.57420999999999</v>
      </c>
    </row>
    <row r="10" spans="1:7" s="3" customFormat="1" ht="47.25" x14ac:dyDescent="0.25">
      <c r="A10" s="56" t="s">
        <v>43</v>
      </c>
      <c r="B10" s="57" t="s">
        <v>43</v>
      </c>
      <c r="C10" s="68" t="s">
        <v>44</v>
      </c>
      <c r="D10" s="64" t="s">
        <v>34</v>
      </c>
      <c r="E10" s="60">
        <v>177.34</v>
      </c>
      <c r="F10" s="67">
        <v>0.71831999999999996</v>
      </c>
      <c r="G10" s="66">
        <f t="shared" si="0"/>
        <v>127.3868688</v>
      </c>
    </row>
    <row r="11" spans="1:7" s="3" customFormat="1" ht="47.25" x14ac:dyDescent="0.25">
      <c r="A11" s="56" t="s">
        <v>45</v>
      </c>
      <c r="B11" s="57" t="s">
        <v>45</v>
      </c>
      <c r="C11" s="63" t="s">
        <v>46</v>
      </c>
      <c r="D11" s="64" t="s">
        <v>47</v>
      </c>
      <c r="E11" s="60">
        <v>664.25</v>
      </c>
      <c r="F11" s="67">
        <v>1.15272</v>
      </c>
      <c r="G11" s="66">
        <f t="shared" si="0"/>
        <v>765.69425999999999</v>
      </c>
    </row>
    <row r="12" spans="1:7" s="3" customFormat="1" ht="63" x14ac:dyDescent="0.25">
      <c r="A12" s="56" t="s">
        <v>48</v>
      </c>
      <c r="B12" s="57" t="s">
        <v>48</v>
      </c>
      <c r="C12" s="63" t="s">
        <v>49</v>
      </c>
      <c r="D12" s="64" t="s">
        <v>47</v>
      </c>
      <c r="E12" s="60">
        <v>55.85</v>
      </c>
      <c r="F12" s="67">
        <v>12.427200000000003</v>
      </c>
      <c r="G12" s="66">
        <f t="shared" si="0"/>
        <v>694.05912000000012</v>
      </c>
    </row>
    <row r="13" spans="1:7" s="3" customFormat="1" ht="31.5" x14ac:dyDescent="0.25">
      <c r="A13" s="56" t="s">
        <v>50</v>
      </c>
      <c r="B13" s="57" t="s">
        <v>50</v>
      </c>
      <c r="C13" s="63" t="s">
        <v>51</v>
      </c>
      <c r="D13" s="64" t="s">
        <v>34</v>
      </c>
      <c r="E13" s="60">
        <v>442.85</v>
      </c>
      <c r="F13" s="67">
        <v>0.66420000000000001</v>
      </c>
      <c r="G13" s="66">
        <f t="shared" si="0"/>
        <v>294.14097000000004</v>
      </c>
    </row>
    <row r="14" spans="1:7" s="3" customFormat="1" ht="31.5" x14ac:dyDescent="0.25">
      <c r="A14" s="56" t="s">
        <v>52</v>
      </c>
      <c r="B14" s="57" t="s">
        <v>52</v>
      </c>
      <c r="C14" s="63" t="s">
        <v>53</v>
      </c>
      <c r="D14" s="64" t="s">
        <v>47</v>
      </c>
      <c r="E14" s="60">
        <v>442.85</v>
      </c>
      <c r="F14" s="67">
        <v>1.0627200000000001</v>
      </c>
      <c r="G14" s="66">
        <f t="shared" si="0"/>
        <v>470.62555200000008</v>
      </c>
    </row>
    <row r="15" spans="1:7" s="3" customFormat="1" ht="31.5" x14ac:dyDescent="0.25">
      <c r="A15" s="56" t="s">
        <v>54</v>
      </c>
      <c r="B15" s="57" t="s">
        <v>54</v>
      </c>
      <c r="C15" s="63" t="s">
        <v>55</v>
      </c>
      <c r="D15" s="64" t="s">
        <v>47</v>
      </c>
      <c r="E15" s="60">
        <v>553.57000000000005</v>
      </c>
      <c r="F15" s="67">
        <v>1.4999999999999999E-2</v>
      </c>
      <c r="G15" s="66">
        <f t="shared" si="0"/>
        <v>8.3035500000000013</v>
      </c>
    </row>
    <row r="16" spans="1:7" s="3" customFormat="1" ht="31.5" x14ac:dyDescent="0.25">
      <c r="A16" s="56" t="s">
        <v>56</v>
      </c>
      <c r="B16" s="57" t="s">
        <v>56</v>
      </c>
      <c r="C16" s="63" t="s">
        <v>57</v>
      </c>
      <c r="D16" s="64" t="s">
        <v>47</v>
      </c>
      <c r="E16" s="60">
        <v>442.85</v>
      </c>
      <c r="F16" s="67">
        <v>0.01</v>
      </c>
      <c r="G16" s="66">
        <f t="shared" si="0"/>
        <v>4.4285000000000005</v>
      </c>
    </row>
    <row r="17" spans="1:7" s="3" customFormat="1" ht="31.5" x14ac:dyDescent="0.25">
      <c r="A17" s="56" t="s">
        <v>58</v>
      </c>
      <c r="B17" s="57" t="s">
        <v>58</v>
      </c>
      <c r="C17" s="63" t="s">
        <v>59</v>
      </c>
      <c r="D17" s="64" t="s">
        <v>47</v>
      </c>
      <c r="E17" s="60">
        <v>553.57000000000005</v>
      </c>
      <c r="F17" s="67">
        <v>0.05</v>
      </c>
      <c r="G17" s="66">
        <f t="shared" si="0"/>
        <v>27.678500000000003</v>
      </c>
    </row>
    <row r="18" spans="1:7" s="3" customFormat="1" ht="31.5" x14ac:dyDescent="0.25">
      <c r="A18" s="56" t="s">
        <v>60</v>
      </c>
      <c r="B18" s="57" t="s">
        <v>60</v>
      </c>
      <c r="C18" s="63" t="s">
        <v>61</v>
      </c>
      <c r="D18" s="64" t="s">
        <v>47</v>
      </c>
      <c r="E18" s="60">
        <v>553.57000000000005</v>
      </c>
      <c r="F18" s="67">
        <v>1.4999999999999999E-2</v>
      </c>
      <c r="G18" s="66">
        <f t="shared" si="0"/>
        <v>8.3035500000000013</v>
      </c>
    </row>
    <row r="19" spans="1:7" s="3" customFormat="1" ht="31.5" x14ac:dyDescent="0.25">
      <c r="A19" s="56" t="s">
        <v>62</v>
      </c>
      <c r="B19" s="57" t="s">
        <v>62</v>
      </c>
      <c r="C19" s="68" t="s">
        <v>63</v>
      </c>
      <c r="D19" s="64" t="s">
        <v>34</v>
      </c>
      <c r="E19" s="60">
        <v>99.94</v>
      </c>
      <c r="F19" s="65">
        <v>1.7957999999999998</v>
      </c>
      <c r="G19" s="66">
        <f t="shared" si="0"/>
        <v>179.47225199999997</v>
      </c>
    </row>
    <row r="20" spans="1:7" s="3" customFormat="1" ht="46.5" customHeight="1" x14ac:dyDescent="0.25">
      <c r="A20" s="56" t="s">
        <v>64</v>
      </c>
      <c r="B20" s="57" t="s">
        <v>64</v>
      </c>
      <c r="C20" s="63" t="s">
        <v>65</v>
      </c>
      <c r="D20" s="64" t="s">
        <v>66</v>
      </c>
      <c r="E20" s="60">
        <v>88.18</v>
      </c>
      <c r="F20" s="65">
        <v>7.5</v>
      </c>
      <c r="G20" s="66">
        <f t="shared" si="0"/>
        <v>661.35</v>
      </c>
    </row>
    <row r="21" spans="1:7" s="3" customFormat="1" ht="94.5" x14ac:dyDescent="0.25">
      <c r="A21" s="56" t="s">
        <v>67</v>
      </c>
      <c r="B21" s="57" t="s">
        <v>67</v>
      </c>
      <c r="C21" s="63" t="s">
        <v>68</v>
      </c>
      <c r="D21" s="64" t="s">
        <v>69</v>
      </c>
      <c r="E21" s="60">
        <v>166.56</v>
      </c>
      <c r="F21" s="65">
        <v>1</v>
      </c>
      <c r="G21" s="66">
        <f t="shared" ref="G21" si="1">F21*E21</f>
        <v>166.56</v>
      </c>
    </row>
    <row r="22" spans="1:7" s="3" customFormat="1" x14ac:dyDescent="0.25">
      <c r="A22" s="56"/>
      <c r="B22" s="57"/>
      <c r="C22" s="63"/>
      <c r="D22" s="64"/>
      <c r="E22" s="60"/>
      <c r="F22" s="67"/>
      <c r="G22" s="66"/>
    </row>
    <row r="23" spans="1:7" s="3" customFormat="1" x14ac:dyDescent="0.25">
      <c r="A23" s="56"/>
      <c r="B23" s="57"/>
      <c r="C23" s="63"/>
      <c r="D23" s="64"/>
      <c r="E23" s="60"/>
      <c r="F23" s="65"/>
      <c r="G23" s="66"/>
    </row>
    <row r="24" spans="1:7" s="3" customFormat="1" x14ac:dyDescent="0.25">
      <c r="A24" s="69"/>
      <c r="B24" s="70"/>
      <c r="C24" s="71" t="s">
        <v>70</v>
      </c>
      <c r="D24" s="64"/>
      <c r="E24" s="60"/>
      <c r="F24" s="65"/>
      <c r="G24" s="66"/>
    </row>
    <row r="25" spans="1:7" s="3" customFormat="1" ht="47.25" x14ac:dyDescent="0.25">
      <c r="A25" s="72"/>
      <c r="B25" s="73"/>
      <c r="C25" s="74" t="s">
        <v>71</v>
      </c>
      <c r="D25" s="75"/>
      <c r="E25" s="76"/>
      <c r="F25" s="77"/>
      <c r="G25" s="78"/>
    </row>
    <row r="26" spans="1:7" s="3" customFormat="1" x14ac:dyDescent="0.25">
      <c r="A26" s="72"/>
      <c r="B26" s="73"/>
      <c r="C26" s="68"/>
      <c r="D26" s="75"/>
      <c r="E26" s="76"/>
      <c r="F26" s="77"/>
      <c r="G26" s="78"/>
    </row>
    <row r="27" spans="1:7" s="3" customFormat="1" ht="252.75" thickBot="1" x14ac:dyDescent="0.3">
      <c r="A27" s="79"/>
      <c r="B27" s="80"/>
      <c r="C27" s="81" t="s">
        <v>72</v>
      </c>
      <c r="D27" s="82"/>
      <c r="E27" s="83"/>
      <c r="F27" s="84"/>
      <c r="G27" s="85"/>
    </row>
    <row r="28" spans="1:7" s="3" customFormat="1" ht="16.5" thickTop="1" x14ac:dyDescent="0.25">
      <c r="A28" s="86"/>
      <c r="B28" s="86"/>
      <c r="C28" s="87"/>
      <c r="D28" s="88"/>
      <c r="E28" s="89"/>
      <c r="F28" s="90"/>
      <c r="G28" s="91"/>
    </row>
    <row r="29" spans="1:7" s="2" customFormat="1" ht="18" customHeight="1" x14ac:dyDescent="0.25">
      <c r="E29" s="92"/>
      <c r="F29" s="93"/>
      <c r="G29" s="92"/>
    </row>
  </sheetData>
  <pageMargins left="0.23611109999999999" right="0.23611109999999999" top="0.74791660000000004" bottom="0.74791660000000004" header="0.3152778" footer="0.3152778"/>
  <pageSetup paperSize="9" scale="69" fitToHeight="0" orientation="portrait" horizontalDpi="300" verticalDpi="300" r:id="rId1"/>
  <headerFooter>
    <oddHeader>&amp;L&amp;"Arial,Obyčejné"&amp;10ELEKTRO-PROJEKCE s.r.o.&amp;R&amp;"Arial,Obyčejné"&amp;10&amp;P/&amp;N</oddHeader>
  </headerFooter>
  <rowBreaks count="1" manualBreakCount="1">
    <brk id="2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20"/>
  <sheetViews>
    <sheetView view="pageBreakPreview" zoomScale="60" zoomScaleNormal="100" workbookViewId="0">
      <pane ySplit="3" topLeftCell="A4" activePane="bottomLeft" state="frozen"/>
      <selection activeCell="F25" sqref="F25"/>
      <selection pane="bottomLeft" activeCell="F25" sqref="F25"/>
    </sheetView>
  </sheetViews>
  <sheetFormatPr defaultRowHeight="15.75" x14ac:dyDescent="0.25"/>
  <cols>
    <col min="1" max="1" width="7.5" style="35" bestFit="1" customWidth="1"/>
    <col min="2" max="2" width="8.25" style="35" bestFit="1" customWidth="1"/>
    <col min="3" max="3" width="75.875" style="35" bestFit="1" customWidth="1"/>
    <col min="4" max="4" width="7.875" style="35" customWidth="1"/>
    <col min="5" max="5" width="10.375" style="36" bestFit="1" customWidth="1"/>
    <col min="6" max="6" width="7.375" style="37" bestFit="1" customWidth="1"/>
    <col min="7" max="7" width="11.75" style="36" bestFit="1" customWidth="1"/>
    <col min="8" max="16384" width="9" style="35"/>
  </cols>
  <sheetData>
    <row r="1" spans="1:7" s="2" customFormat="1" ht="33" thickTop="1" thickBot="1" x14ac:dyDescent="0.3">
      <c r="A1" s="38" t="s">
        <v>19</v>
      </c>
      <c r="B1" s="39" t="s">
        <v>20</v>
      </c>
      <c r="C1" s="40" t="s">
        <v>21</v>
      </c>
      <c r="D1" s="39" t="s">
        <v>22</v>
      </c>
      <c r="E1" s="41" t="s">
        <v>23</v>
      </c>
      <c r="F1" s="42" t="s">
        <v>24</v>
      </c>
      <c r="G1" s="43" t="s">
        <v>25</v>
      </c>
    </row>
    <row r="2" spans="1:7" s="3" customFormat="1" ht="17.25" thickTop="1" thickBot="1" x14ac:dyDescent="0.3">
      <c r="A2" s="44" t="s">
        <v>73</v>
      </c>
      <c r="B2" s="45"/>
      <c r="C2" s="46" t="s">
        <v>74</v>
      </c>
      <c r="D2" s="47"/>
      <c r="E2" s="47"/>
      <c r="F2" s="48"/>
      <c r="G2" s="49"/>
    </row>
    <row r="3" spans="1:7" s="3" customFormat="1" ht="16.5" thickBot="1" x14ac:dyDescent="0.3">
      <c r="A3" s="50"/>
      <c r="B3" s="51"/>
      <c r="C3" s="52" t="s">
        <v>28</v>
      </c>
      <c r="D3" s="53"/>
      <c r="E3" s="53"/>
      <c r="F3" s="54"/>
      <c r="G3" s="55">
        <f>SUM(G5:G17)</f>
        <v>6338.7379999999994</v>
      </c>
    </row>
    <row r="4" spans="1:7" s="3" customFormat="1" ht="16.5" thickTop="1" x14ac:dyDescent="0.25">
      <c r="A4" s="94"/>
      <c r="B4" s="95"/>
      <c r="C4" s="96"/>
      <c r="D4" s="97"/>
      <c r="E4" s="97"/>
      <c r="F4" s="98"/>
      <c r="G4" s="99"/>
    </row>
    <row r="5" spans="1:7" s="3" customFormat="1" ht="31.5" x14ac:dyDescent="0.25">
      <c r="A5" s="56" t="s">
        <v>75</v>
      </c>
      <c r="B5" s="57" t="s">
        <v>75</v>
      </c>
      <c r="C5" s="63" t="s">
        <v>76</v>
      </c>
      <c r="D5" s="64" t="s">
        <v>77</v>
      </c>
      <c r="E5" s="100">
        <v>2.94</v>
      </c>
      <c r="F5" s="65">
        <v>10.199999999999999</v>
      </c>
      <c r="G5" s="66">
        <f t="shared" ref="G5:G10" si="0">F5*E5</f>
        <v>29.987999999999996</v>
      </c>
    </row>
    <row r="6" spans="1:7" s="3" customFormat="1" ht="63" x14ac:dyDescent="0.25">
      <c r="A6" s="56" t="s">
        <v>78</v>
      </c>
      <c r="B6" s="57" t="s">
        <v>78</v>
      </c>
      <c r="C6" s="63" t="s">
        <v>79</v>
      </c>
      <c r="D6" s="64" t="s">
        <v>80</v>
      </c>
      <c r="E6" s="100">
        <v>41</v>
      </c>
      <c r="F6" s="65">
        <v>3</v>
      </c>
      <c r="G6" s="66">
        <f t="shared" si="0"/>
        <v>123</v>
      </c>
    </row>
    <row r="7" spans="1:7" s="3" customFormat="1" ht="78.75" x14ac:dyDescent="0.25">
      <c r="A7" s="56" t="s">
        <v>81</v>
      </c>
      <c r="B7" s="57" t="s">
        <v>81</v>
      </c>
      <c r="C7" s="63" t="s">
        <v>82</v>
      </c>
      <c r="D7" s="64" t="s">
        <v>77</v>
      </c>
      <c r="E7" s="101">
        <v>30.12</v>
      </c>
      <c r="F7" s="65">
        <v>27</v>
      </c>
      <c r="G7" s="66">
        <f>F7*E7</f>
        <v>813.24</v>
      </c>
    </row>
    <row r="8" spans="1:7" s="3" customFormat="1" ht="63" x14ac:dyDescent="0.25">
      <c r="A8" s="56" t="s">
        <v>83</v>
      </c>
      <c r="B8" s="57" t="s">
        <v>83</v>
      </c>
      <c r="C8" s="63" t="s">
        <v>84</v>
      </c>
      <c r="D8" s="64" t="s">
        <v>77</v>
      </c>
      <c r="E8" s="101">
        <v>32.880000000000003</v>
      </c>
      <c r="F8" s="65">
        <v>35.1</v>
      </c>
      <c r="G8" s="66">
        <f>F8*E8</f>
        <v>1154.0880000000002</v>
      </c>
    </row>
    <row r="9" spans="1:7" s="3" customFormat="1" ht="126" x14ac:dyDescent="0.25">
      <c r="A9" s="56" t="s">
        <v>85</v>
      </c>
      <c r="B9" s="57" t="s">
        <v>85</v>
      </c>
      <c r="C9" s="63" t="s">
        <v>86</v>
      </c>
      <c r="D9" s="64" t="s">
        <v>77</v>
      </c>
      <c r="E9" s="101">
        <v>30.37</v>
      </c>
      <c r="F9" s="65">
        <v>57.599999999999994</v>
      </c>
      <c r="G9" s="66">
        <f t="shared" ref="G9" si="1">F9*E9</f>
        <v>1749.3119999999999</v>
      </c>
    </row>
    <row r="10" spans="1:7" s="3" customFormat="1" ht="31.5" x14ac:dyDescent="0.25">
      <c r="A10" s="56" t="s">
        <v>87</v>
      </c>
      <c r="B10" s="57" t="s">
        <v>87</v>
      </c>
      <c r="C10" s="63" t="s">
        <v>88</v>
      </c>
      <c r="D10" s="64" t="s">
        <v>89</v>
      </c>
      <c r="E10" s="100">
        <v>1084.71</v>
      </c>
      <c r="F10" s="65">
        <v>1</v>
      </c>
      <c r="G10" s="66">
        <f t="shared" si="0"/>
        <v>1084.71</v>
      </c>
    </row>
    <row r="11" spans="1:7" s="3" customFormat="1" ht="111" customHeight="1" x14ac:dyDescent="0.25">
      <c r="A11" s="56" t="s">
        <v>90</v>
      </c>
      <c r="B11" s="57" t="s">
        <v>90</v>
      </c>
      <c r="C11" s="63" t="s">
        <v>91</v>
      </c>
      <c r="D11" s="64" t="s">
        <v>89</v>
      </c>
      <c r="E11" s="100">
        <v>1384.4</v>
      </c>
      <c r="F11" s="65">
        <v>1</v>
      </c>
      <c r="G11" s="66">
        <f t="shared" ref="G11" si="2">F11*E11</f>
        <v>1384.4</v>
      </c>
    </row>
    <row r="12" spans="1:7" s="3" customFormat="1" x14ac:dyDescent="0.25">
      <c r="A12" s="56"/>
      <c r="B12" s="57"/>
      <c r="C12" s="63"/>
      <c r="D12" s="64"/>
      <c r="E12" s="100"/>
      <c r="F12" s="65"/>
      <c r="G12" s="66"/>
    </row>
    <row r="13" spans="1:7" s="3" customFormat="1" x14ac:dyDescent="0.25">
      <c r="A13" s="56"/>
      <c r="B13" s="57"/>
      <c r="C13" s="71" t="s">
        <v>70</v>
      </c>
      <c r="D13" s="64"/>
      <c r="E13" s="100"/>
      <c r="F13" s="65"/>
      <c r="G13" s="66"/>
    </row>
    <row r="14" spans="1:7" s="3" customFormat="1" ht="47.25" x14ac:dyDescent="0.25">
      <c r="A14" s="56"/>
      <c r="B14" s="57"/>
      <c r="C14" s="74" t="s">
        <v>71</v>
      </c>
      <c r="D14" s="64"/>
      <c r="E14" s="100"/>
      <c r="F14" s="65"/>
      <c r="G14" s="66"/>
    </row>
    <row r="15" spans="1:7" s="3" customFormat="1" x14ac:dyDescent="0.25">
      <c r="A15" s="56"/>
      <c r="B15" s="57"/>
      <c r="C15" s="68"/>
      <c r="D15" s="64"/>
      <c r="E15" s="100"/>
      <c r="F15" s="65"/>
      <c r="G15" s="66"/>
    </row>
    <row r="16" spans="1:7" s="3" customFormat="1" ht="252.75" thickBot="1" x14ac:dyDescent="0.3">
      <c r="A16" s="69"/>
      <c r="B16" s="102"/>
      <c r="C16" s="81" t="s">
        <v>72</v>
      </c>
      <c r="D16" s="103"/>
      <c r="E16" s="100"/>
      <c r="F16" s="65"/>
      <c r="G16" s="66"/>
    </row>
    <row r="17" spans="1:7" s="3" customFormat="1" ht="17.25" thickTop="1" thickBot="1" x14ac:dyDescent="0.3">
      <c r="A17" s="79"/>
      <c r="B17" s="80"/>
      <c r="C17" s="104"/>
      <c r="D17" s="82"/>
      <c r="E17" s="105"/>
      <c r="F17" s="84"/>
      <c r="G17" s="85"/>
    </row>
    <row r="18" spans="1:7" s="2" customFormat="1" ht="16.5" thickTop="1" x14ac:dyDescent="0.25">
      <c r="E18" s="92"/>
      <c r="F18" s="93"/>
      <c r="G18" s="92"/>
    </row>
    <row r="19" spans="1:7" s="2" customFormat="1" x14ac:dyDescent="0.25">
      <c r="E19" s="92"/>
      <c r="F19" s="93"/>
      <c r="G19" s="92"/>
    </row>
    <row r="20" spans="1:7" s="2" customFormat="1" x14ac:dyDescent="0.25">
      <c r="E20" s="92"/>
      <c r="F20" s="93"/>
      <c r="G20" s="92"/>
    </row>
  </sheetData>
  <pageMargins left="0.23611109999999999" right="0.23611109999999999" top="0.74791660000000004" bottom="0.74791660000000004" header="0.3152778" footer="0.3152778"/>
  <pageSetup paperSize="9" scale="72" fitToHeight="0" orientation="portrait" horizontalDpi="300" verticalDpi="300" r:id="rId1"/>
  <headerFooter>
    <oddHeader>&amp;L&amp;"Arial,Obyčejné"&amp;10ELEKTRO-PROJEKCE s.r.o.&amp;R&amp;"Arial,Obyčejné"&amp;10&amp;P/&amp;N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25"/>
  <sheetViews>
    <sheetView view="pageBreakPreview" zoomScale="60" zoomScaleNormal="100" workbookViewId="0">
      <pane ySplit="3" topLeftCell="A4" activePane="bottomLeft" state="frozen"/>
      <selection activeCell="F25" sqref="F25"/>
      <selection pane="bottomLeft" activeCell="F25" sqref="F25"/>
    </sheetView>
  </sheetViews>
  <sheetFormatPr defaultRowHeight="15.75" x14ac:dyDescent="0.25"/>
  <cols>
    <col min="1" max="1" width="7.5" style="35" bestFit="1" customWidth="1"/>
    <col min="2" max="2" width="8.25" style="35" bestFit="1" customWidth="1"/>
    <col min="3" max="3" width="75.875" style="35" bestFit="1" customWidth="1"/>
    <col min="4" max="4" width="7.875" style="35" customWidth="1"/>
    <col min="5" max="5" width="10.375" style="36" bestFit="1" customWidth="1"/>
    <col min="6" max="6" width="7.375" style="37" bestFit="1" customWidth="1"/>
    <col min="7" max="7" width="11.75" style="36" bestFit="1" customWidth="1"/>
    <col min="8" max="16384" width="9" style="35"/>
  </cols>
  <sheetData>
    <row r="1" spans="1:7" s="2" customFormat="1" ht="33" thickTop="1" thickBot="1" x14ac:dyDescent="0.3">
      <c r="A1" s="38" t="s">
        <v>19</v>
      </c>
      <c r="B1" s="39" t="s">
        <v>20</v>
      </c>
      <c r="C1" s="40" t="s">
        <v>21</v>
      </c>
      <c r="D1" s="39" t="s">
        <v>22</v>
      </c>
      <c r="E1" s="41" t="s">
        <v>23</v>
      </c>
      <c r="F1" s="42" t="s">
        <v>24</v>
      </c>
      <c r="G1" s="43" t="s">
        <v>25</v>
      </c>
    </row>
    <row r="2" spans="1:7" s="3" customFormat="1" ht="17.25" thickTop="1" thickBot="1" x14ac:dyDescent="0.3">
      <c r="A2" s="44" t="s">
        <v>92</v>
      </c>
      <c r="B2" s="45"/>
      <c r="C2" s="46" t="s">
        <v>93</v>
      </c>
      <c r="D2" s="47"/>
      <c r="E2" s="47"/>
      <c r="F2" s="48"/>
      <c r="G2" s="49"/>
    </row>
    <row r="3" spans="1:7" s="3" customFormat="1" ht="16.5" thickBot="1" x14ac:dyDescent="0.3">
      <c r="A3" s="50"/>
      <c r="B3" s="51"/>
      <c r="C3" s="52" t="s">
        <v>28</v>
      </c>
      <c r="D3" s="53"/>
      <c r="E3" s="53"/>
      <c r="F3" s="54"/>
      <c r="G3" s="55">
        <f>SUM(G4:G20)</f>
        <v>45723.676299999999</v>
      </c>
    </row>
    <row r="4" spans="1:7" s="4" customFormat="1" ht="16.5" thickTop="1" x14ac:dyDescent="0.25">
      <c r="A4" s="56"/>
      <c r="B4" s="57"/>
      <c r="C4" s="63"/>
      <c r="D4" s="106"/>
      <c r="E4" s="107"/>
      <c r="F4" s="65"/>
      <c r="G4" s="62"/>
    </row>
    <row r="5" spans="1:7" s="3" customFormat="1" ht="31.5" x14ac:dyDescent="0.25">
      <c r="A5" s="56" t="s">
        <v>94</v>
      </c>
      <c r="B5" s="57" t="s">
        <v>94</v>
      </c>
      <c r="C5" s="63" t="s">
        <v>95</v>
      </c>
      <c r="D5" s="64" t="s">
        <v>77</v>
      </c>
      <c r="E5" s="100">
        <v>27.43</v>
      </c>
      <c r="F5" s="65">
        <v>10.709999999999999</v>
      </c>
      <c r="G5" s="66">
        <f t="shared" ref="G5:G12" si="0">F5*E5</f>
        <v>293.77529999999996</v>
      </c>
    </row>
    <row r="6" spans="1:7" s="3" customFormat="1" x14ac:dyDescent="0.25">
      <c r="A6" s="56" t="s">
        <v>96</v>
      </c>
      <c r="B6" s="57" t="s">
        <v>96</v>
      </c>
      <c r="C6" s="63" t="s">
        <v>97</v>
      </c>
      <c r="D6" s="64" t="s">
        <v>80</v>
      </c>
      <c r="E6" s="100">
        <v>40.17</v>
      </c>
      <c r="F6" s="65">
        <v>3</v>
      </c>
      <c r="G6" s="66">
        <f t="shared" si="0"/>
        <v>120.51</v>
      </c>
    </row>
    <row r="7" spans="1:7" s="3" customFormat="1" ht="47.25" x14ac:dyDescent="0.25">
      <c r="A7" s="56" t="s">
        <v>98</v>
      </c>
      <c r="B7" s="57" t="s">
        <v>98</v>
      </c>
      <c r="C7" s="68" t="s">
        <v>99</v>
      </c>
      <c r="D7" s="75" t="s">
        <v>77</v>
      </c>
      <c r="E7" s="108">
        <v>310.58</v>
      </c>
      <c r="F7" s="109">
        <v>30</v>
      </c>
      <c r="G7" s="66">
        <f t="shared" si="0"/>
        <v>9317.4</v>
      </c>
    </row>
    <row r="8" spans="1:7" s="3" customFormat="1" ht="47.25" x14ac:dyDescent="0.25">
      <c r="A8" s="56" t="s">
        <v>98</v>
      </c>
      <c r="B8" s="57" t="s">
        <v>98</v>
      </c>
      <c r="C8" s="68" t="s">
        <v>100</v>
      </c>
      <c r="D8" s="75" t="s">
        <v>77</v>
      </c>
      <c r="E8" s="108">
        <v>14.7</v>
      </c>
      <c r="F8" s="109">
        <v>30</v>
      </c>
      <c r="G8" s="66">
        <f t="shared" ref="G8" si="1">F8*E8</f>
        <v>441</v>
      </c>
    </row>
    <row r="9" spans="1:7" s="3" customFormat="1" ht="63" x14ac:dyDescent="0.25">
      <c r="A9" s="86" t="s">
        <v>101</v>
      </c>
      <c r="B9" s="110" t="s">
        <v>101</v>
      </c>
      <c r="C9" s="63" t="s">
        <v>102</v>
      </c>
      <c r="D9" s="64" t="s">
        <v>77</v>
      </c>
      <c r="E9" s="100">
        <v>41.15</v>
      </c>
      <c r="F9" s="111">
        <v>10.799999999999999</v>
      </c>
      <c r="G9" s="66">
        <f t="shared" si="0"/>
        <v>444.41999999999996</v>
      </c>
    </row>
    <row r="10" spans="1:7" s="3" customFormat="1" ht="78.75" x14ac:dyDescent="0.25">
      <c r="A10" s="86" t="s">
        <v>101</v>
      </c>
      <c r="B10" s="110" t="s">
        <v>101</v>
      </c>
      <c r="C10" s="63" t="s">
        <v>103</v>
      </c>
      <c r="D10" s="64" t="s">
        <v>77</v>
      </c>
      <c r="E10" s="100">
        <v>24.49</v>
      </c>
      <c r="F10" s="111">
        <v>35.1</v>
      </c>
      <c r="G10" s="66">
        <f t="shared" ref="G10:G11" si="2">F10*E10</f>
        <v>859.59899999999993</v>
      </c>
    </row>
    <row r="11" spans="1:7" s="3" customFormat="1" ht="31.5" x14ac:dyDescent="0.25">
      <c r="A11" s="86" t="s">
        <v>101</v>
      </c>
      <c r="B11" s="110" t="s">
        <v>101</v>
      </c>
      <c r="C11" s="63" t="s">
        <v>104</v>
      </c>
      <c r="D11" s="64" t="s">
        <v>77</v>
      </c>
      <c r="E11" s="100">
        <v>42.13</v>
      </c>
      <c r="F11" s="111">
        <v>32.4</v>
      </c>
      <c r="G11" s="66">
        <f t="shared" si="2"/>
        <v>1365.0119999999999</v>
      </c>
    </row>
    <row r="12" spans="1:7" s="3" customFormat="1" ht="31.5" x14ac:dyDescent="0.25">
      <c r="A12" s="86" t="s">
        <v>105</v>
      </c>
      <c r="B12" s="110" t="s">
        <v>105</v>
      </c>
      <c r="C12" s="68" t="s">
        <v>106</v>
      </c>
      <c r="D12" s="75" t="s">
        <v>89</v>
      </c>
      <c r="E12" s="108">
        <v>3874.96</v>
      </c>
      <c r="F12" s="109">
        <v>1</v>
      </c>
      <c r="G12" s="78">
        <f t="shared" si="0"/>
        <v>3874.96</v>
      </c>
    </row>
    <row r="13" spans="1:7" s="3" customFormat="1" ht="157.5" x14ac:dyDescent="0.25">
      <c r="A13" s="86" t="s">
        <v>105</v>
      </c>
      <c r="B13" s="110" t="s">
        <v>105</v>
      </c>
      <c r="C13" s="68" t="s">
        <v>107</v>
      </c>
      <c r="D13" s="75" t="s">
        <v>69</v>
      </c>
      <c r="E13" s="108">
        <v>29007</v>
      </c>
      <c r="F13" s="109">
        <v>1</v>
      </c>
      <c r="G13" s="78">
        <f t="shared" ref="G13" si="3">F13*E13</f>
        <v>29007</v>
      </c>
    </row>
    <row r="14" spans="1:7" s="3" customFormat="1" x14ac:dyDescent="0.25">
      <c r="A14" s="86"/>
      <c r="B14" s="110"/>
      <c r="C14" s="68"/>
      <c r="D14" s="75"/>
      <c r="E14" s="108"/>
      <c r="F14" s="109"/>
      <c r="G14" s="78"/>
    </row>
    <row r="15" spans="1:7" s="3" customFormat="1" x14ac:dyDescent="0.25">
      <c r="A15" s="112"/>
      <c r="B15" s="113"/>
      <c r="C15" s="71" t="s">
        <v>70</v>
      </c>
      <c r="D15" s="75"/>
      <c r="E15" s="108"/>
      <c r="F15" s="109"/>
      <c r="G15" s="78"/>
    </row>
    <row r="16" spans="1:7" s="3" customFormat="1" ht="47.25" x14ac:dyDescent="0.25">
      <c r="A16" s="112"/>
      <c r="B16" s="113"/>
      <c r="C16" s="74" t="s">
        <v>71</v>
      </c>
      <c r="D16" s="75"/>
      <c r="E16" s="108"/>
      <c r="F16" s="109"/>
      <c r="G16" s="78"/>
    </row>
    <row r="17" spans="1:7" s="3" customFormat="1" x14ac:dyDescent="0.25">
      <c r="A17" s="112"/>
      <c r="B17" s="114"/>
      <c r="C17" s="68"/>
      <c r="D17" s="115"/>
      <c r="E17" s="108"/>
      <c r="F17" s="109"/>
      <c r="G17" s="78"/>
    </row>
    <row r="18" spans="1:7" s="3" customFormat="1" ht="252.75" thickBot="1" x14ac:dyDescent="0.3">
      <c r="A18" s="112"/>
      <c r="B18" s="114"/>
      <c r="C18" s="81" t="s">
        <v>72</v>
      </c>
      <c r="D18" s="115"/>
      <c r="E18" s="108"/>
      <c r="F18" s="109"/>
      <c r="G18" s="78"/>
    </row>
    <row r="19" spans="1:7" s="3" customFormat="1" ht="16.5" thickTop="1" x14ac:dyDescent="0.25">
      <c r="A19" s="112"/>
      <c r="B19" s="114"/>
      <c r="C19" s="87"/>
      <c r="D19" s="115"/>
      <c r="E19" s="108"/>
      <c r="F19" s="109"/>
      <c r="G19" s="78"/>
    </row>
    <row r="20" spans="1:7" s="3" customFormat="1" ht="16.5" thickBot="1" x14ac:dyDescent="0.3">
      <c r="A20" s="79"/>
      <c r="B20" s="80"/>
      <c r="C20" s="104"/>
      <c r="D20" s="82"/>
      <c r="E20" s="105"/>
      <c r="F20" s="84"/>
      <c r="G20" s="85"/>
    </row>
    <row r="21" spans="1:7" s="2" customFormat="1" ht="16.5" thickTop="1" x14ac:dyDescent="0.25">
      <c r="E21" s="92"/>
      <c r="F21" s="93"/>
      <c r="G21" s="92"/>
    </row>
    <row r="22" spans="1:7" s="2" customFormat="1" x14ac:dyDescent="0.25">
      <c r="E22" s="92"/>
      <c r="F22" s="93"/>
      <c r="G22" s="92"/>
    </row>
    <row r="23" spans="1:7" s="2" customFormat="1" x14ac:dyDescent="0.25">
      <c r="E23" s="92"/>
      <c r="F23" s="93"/>
      <c r="G23" s="92"/>
    </row>
    <row r="24" spans="1:7" s="2" customFormat="1" x14ac:dyDescent="0.25">
      <c r="E24" s="92"/>
      <c r="F24" s="93"/>
      <c r="G24" s="92"/>
    </row>
    <row r="25" spans="1:7" s="2" customFormat="1" x14ac:dyDescent="0.25">
      <c r="E25" s="92"/>
      <c r="F25" s="93"/>
      <c r="G25" s="92"/>
    </row>
  </sheetData>
  <pageMargins left="0.23611109999999999" right="0.23611109999999999" top="0.74791660000000004" bottom="0.74791660000000004" header="0.3152778" footer="0.3152778"/>
  <pageSetup paperSize="9" scale="72" fitToHeight="0" orientation="portrait" horizontalDpi="300" verticalDpi="300" r:id="rId1"/>
  <headerFooter>
    <oddHeader>&amp;L&amp;"Arial,Obyčejné"&amp;10ELEKTRO-PROJEKCE s.r.o.&amp;R&amp;"Arial,Obyčejné"&amp;10&amp;P/&amp;N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12"/>
  <sheetViews>
    <sheetView tabSelected="1" view="pageBreakPreview" zoomScale="60" zoomScaleNormal="100" workbookViewId="0">
      <pane ySplit="3" topLeftCell="A4" activePane="bottomLeft" state="frozen"/>
      <selection activeCell="F25" sqref="F25"/>
      <selection pane="bottomLeft" activeCell="F25" sqref="F25"/>
    </sheetView>
  </sheetViews>
  <sheetFormatPr defaultRowHeight="15.75" x14ac:dyDescent="0.25"/>
  <cols>
    <col min="1" max="1" width="7.5" style="35" bestFit="1" customWidth="1"/>
    <col min="2" max="2" width="8.25" style="35" bestFit="1" customWidth="1"/>
    <col min="3" max="3" width="75.875" style="35" bestFit="1" customWidth="1"/>
    <col min="4" max="4" width="7.875" style="35" customWidth="1"/>
    <col min="5" max="5" width="10.375" style="36" bestFit="1" customWidth="1"/>
    <col min="6" max="6" width="7.375" style="37" bestFit="1" customWidth="1"/>
    <col min="7" max="7" width="11.75" style="36" bestFit="1" customWidth="1"/>
    <col min="8" max="16384" width="9" style="35"/>
  </cols>
  <sheetData>
    <row r="1" spans="1:7" s="2" customFormat="1" ht="33" thickTop="1" thickBot="1" x14ac:dyDescent="0.3">
      <c r="A1" s="38" t="s">
        <v>19</v>
      </c>
      <c r="B1" s="39" t="s">
        <v>20</v>
      </c>
      <c r="C1" s="40" t="s">
        <v>21</v>
      </c>
      <c r="D1" s="39" t="s">
        <v>22</v>
      </c>
      <c r="E1" s="41" t="s">
        <v>23</v>
      </c>
      <c r="F1" s="42" t="s">
        <v>24</v>
      </c>
      <c r="G1" s="43" t="s">
        <v>25</v>
      </c>
    </row>
    <row r="2" spans="1:7" s="3" customFormat="1" ht="17.25" thickTop="1" thickBot="1" x14ac:dyDescent="0.3">
      <c r="A2" s="44" t="s">
        <v>108</v>
      </c>
      <c r="B2" s="45"/>
      <c r="C2" s="46" t="s">
        <v>109</v>
      </c>
      <c r="D2" s="47"/>
      <c r="E2" s="47"/>
      <c r="F2" s="48"/>
      <c r="G2" s="49"/>
    </row>
    <row r="3" spans="1:7" s="3" customFormat="1" ht="16.5" thickBot="1" x14ac:dyDescent="0.3">
      <c r="A3" s="50"/>
      <c r="B3" s="51"/>
      <c r="C3" s="52" t="s">
        <v>28</v>
      </c>
      <c r="D3" s="53"/>
      <c r="E3" s="53"/>
      <c r="F3" s="54"/>
      <c r="G3" s="55">
        <f>SUM(G4:G11)</f>
        <v>15560.569999999998</v>
      </c>
    </row>
    <row r="4" spans="1:7" s="3" customFormat="1" ht="32.25" thickTop="1" x14ac:dyDescent="0.25">
      <c r="A4" s="69" t="s">
        <v>110</v>
      </c>
      <c r="B4" s="70" t="s">
        <v>110</v>
      </c>
      <c r="C4" s="63" t="s">
        <v>111</v>
      </c>
      <c r="D4" s="64" t="s">
        <v>112</v>
      </c>
      <c r="E4" s="100">
        <v>885.71</v>
      </c>
      <c r="F4" s="65">
        <v>8</v>
      </c>
      <c r="G4" s="66">
        <f t="shared" ref="G4:G8" si="0">F4*E4</f>
        <v>7085.68</v>
      </c>
    </row>
    <row r="5" spans="1:7" s="3" customFormat="1" ht="47.25" x14ac:dyDescent="0.25">
      <c r="A5" s="69" t="s">
        <v>113</v>
      </c>
      <c r="B5" s="70" t="s">
        <v>113</v>
      </c>
      <c r="C5" s="63" t="s">
        <v>114</v>
      </c>
      <c r="D5" s="64" t="s">
        <v>80</v>
      </c>
      <c r="E5" s="100">
        <v>3321.39</v>
      </c>
      <c r="F5" s="65">
        <v>1</v>
      </c>
      <c r="G5" s="66">
        <f t="shared" si="0"/>
        <v>3321.39</v>
      </c>
    </row>
    <row r="6" spans="1:7" s="3" customFormat="1" ht="31.5" x14ac:dyDescent="0.25">
      <c r="A6" s="69" t="s">
        <v>115</v>
      </c>
      <c r="B6" s="70" t="s">
        <v>115</v>
      </c>
      <c r="C6" s="63" t="s">
        <v>116</v>
      </c>
      <c r="D6" s="64" t="s">
        <v>80</v>
      </c>
      <c r="E6" s="100">
        <v>2214.2199999999998</v>
      </c>
      <c r="F6" s="65">
        <v>1</v>
      </c>
      <c r="G6" s="66">
        <f t="shared" si="0"/>
        <v>2214.2199999999998</v>
      </c>
    </row>
    <row r="7" spans="1:7" s="3" customFormat="1" ht="63" x14ac:dyDescent="0.25">
      <c r="A7" s="69" t="s">
        <v>117</v>
      </c>
      <c r="B7" s="70" t="s">
        <v>117</v>
      </c>
      <c r="C7" s="63" t="s">
        <v>118</v>
      </c>
      <c r="D7" s="64" t="s">
        <v>112</v>
      </c>
      <c r="E7" s="100">
        <v>293.93</v>
      </c>
      <c r="F7" s="65">
        <v>4</v>
      </c>
      <c r="G7" s="66">
        <f t="shared" si="0"/>
        <v>1175.72</v>
      </c>
    </row>
    <row r="8" spans="1:7" s="3" customFormat="1" ht="31.5" x14ac:dyDescent="0.25">
      <c r="A8" s="69" t="s">
        <v>119</v>
      </c>
      <c r="B8" s="70" t="s">
        <v>119</v>
      </c>
      <c r="C8" s="63" t="s">
        <v>120</v>
      </c>
      <c r="D8" s="64" t="s">
        <v>112</v>
      </c>
      <c r="E8" s="100">
        <v>440.89</v>
      </c>
      <c r="F8" s="65">
        <v>4</v>
      </c>
      <c r="G8" s="66">
        <f t="shared" si="0"/>
        <v>1763.56</v>
      </c>
    </row>
    <row r="9" spans="1:7" s="2" customFormat="1" x14ac:dyDescent="0.25">
      <c r="A9" s="69"/>
      <c r="B9" s="70"/>
      <c r="C9" s="63"/>
      <c r="D9" s="64"/>
      <c r="E9" s="100"/>
      <c r="F9" s="65"/>
      <c r="G9" s="66"/>
    </row>
    <row r="10" spans="1:7" s="2" customFormat="1" x14ac:dyDescent="0.25">
      <c r="A10" s="69"/>
      <c r="B10" s="70"/>
      <c r="C10" s="63"/>
      <c r="D10" s="64"/>
      <c r="E10" s="100"/>
      <c r="F10" s="65"/>
      <c r="G10" s="66"/>
    </row>
    <row r="11" spans="1:7" s="2" customFormat="1" ht="16.5" thickBot="1" x14ac:dyDescent="0.3">
      <c r="A11" s="79"/>
      <c r="B11" s="80"/>
      <c r="C11" s="81"/>
      <c r="D11" s="82"/>
      <c r="E11" s="105"/>
      <c r="F11" s="84"/>
      <c r="G11" s="85"/>
    </row>
    <row r="12" spans="1:7" s="2" customFormat="1" ht="16.5" thickTop="1" x14ac:dyDescent="0.25">
      <c r="E12" s="92"/>
      <c r="F12" s="93"/>
      <c r="G12" s="92"/>
    </row>
  </sheetData>
  <pageMargins left="0.23611109999999999" right="0.23611109999999999" top="0.74791660000000004" bottom="0.74791660000000004" header="0.3152778" footer="0.3152778"/>
  <pageSetup paperSize="9" scale="72" fitToHeight="0" orientation="portrait" horizontalDpi="300" verticalDpi="300" r:id="rId1"/>
  <headerFooter>
    <oddHeader>&amp;L&amp;"Arial,Obyčejné"&amp;10ELEKTRO-PROJEKCE s.r.o.&amp;R&amp;"Arial,Obyčejné"&amp;10&amp;P/&amp;N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</vt:i4>
      </vt:variant>
    </vt:vector>
  </HeadingPairs>
  <TitlesOfParts>
    <vt:vector size="9" baseType="lpstr">
      <vt:lpstr>Rekapitulace</vt:lpstr>
      <vt:lpstr>1</vt:lpstr>
      <vt:lpstr>2</vt:lpstr>
      <vt:lpstr>3</vt:lpstr>
      <vt:lpstr>4</vt:lpstr>
      <vt:lpstr>'1'!Názvy_tisku</vt:lpstr>
      <vt:lpstr>'2'!Názvy_tisku</vt:lpstr>
      <vt:lpstr>'3'!Názvy_tisku</vt:lpstr>
      <vt:lpstr>'4'!Názvy_tisku</vt:lpstr>
    </vt:vector>
  </TitlesOfParts>
  <Company>Helika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Běžný Franta Uživatel</cp:lastModifiedBy>
  <cp:lastPrinted>2018-04-05T11:08:05Z</cp:lastPrinted>
  <dcterms:created xsi:type="dcterms:W3CDTF">2008-02-11T16:11:06Z</dcterms:created>
  <dcterms:modified xsi:type="dcterms:W3CDTF">2018-04-05T11:08:08Z</dcterms:modified>
</cp:coreProperties>
</file>